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" sheetId="5" r:id="rId5"/>
    <sheet name="Сп2" sheetId="6" r:id="rId6"/>
    <sheet name="2" sheetId="7" r:id="rId7"/>
    <sheet name="Сп1" sheetId="8" r:id="rId8"/>
    <sheet name="1стр1" sheetId="9" r:id="rId9"/>
    <sheet name="1стр2" sheetId="10" r:id="rId10"/>
    <sheet name="СпК" sheetId="11" r:id="rId11"/>
    <sheet name="Кстр1" sheetId="12" r:id="rId12"/>
    <sheet name="Кстр2" sheetId="13" r:id="rId13"/>
    <sheet name="Кстр3" sheetId="14" r:id="rId14"/>
    <sheet name="Кстр4" sheetId="15" r:id="rId15"/>
    <sheet name="СпМ" sheetId="16" r:id="rId16"/>
    <sheet name="Мстр1" sheetId="17" r:id="rId17"/>
    <sheet name="Мстр2" sheetId="18" r:id="rId18"/>
  </sheets>
  <definedNames>
    <definedName name="_xlnm.Print_Area" localSheetId="8">'1стр1'!$A$1:$G$75</definedName>
    <definedName name="_xlnm.Print_Area" localSheetId="9">'1стр2'!$A$1:$K$56</definedName>
    <definedName name="_xlnm.Print_Area" localSheetId="6">'2'!$A$1:$J$71</definedName>
    <definedName name="_xlnm.Print_Area" localSheetId="4">'3'!$A$1:$J$71</definedName>
    <definedName name="_xlnm.Print_Area" localSheetId="1">'4стр1'!$A$1:$G$75</definedName>
    <definedName name="_xlnm.Print_Area" localSheetId="2">'4стр2'!$A$1:$K$76</definedName>
    <definedName name="_xlnm.Print_Area" localSheetId="11">'Кстр1'!$A$1:$I$68</definedName>
    <definedName name="_xlnm.Print_Area" localSheetId="12">'Кстр2'!$A$1:$I$67</definedName>
    <definedName name="_xlnm.Print_Area" localSheetId="13">'Кстр3'!$A$1:$J$91</definedName>
    <definedName name="_xlnm.Print_Area" localSheetId="14">'Кстр4'!$A$1:$J$51</definedName>
    <definedName name="_xlnm.Print_Area" localSheetId="16">'Мстр1'!$A$1:$G$75</definedName>
    <definedName name="_xlnm.Print_Area" localSheetId="17">'Мстр2'!$A$1:$K$76</definedName>
    <definedName name="_xlnm.Print_Area" localSheetId="7">'Сп1'!$A$1:$I$64</definedName>
    <definedName name="_xlnm.Print_Area" localSheetId="5">'Сп2'!$A$1:$I$64</definedName>
    <definedName name="_xlnm.Print_Area" localSheetId="3">'Сп3'!$A$1:$I$64</definedName>
    <definedName name="_xlnm.Print_Area" localSheetId="0">'Сп4'!$A$1:$I$64</definedName>
    <definedName name="_xlnm.Print_Area" localSheetId="10">'СпК'!$A$1:$I$64</definedName>
    <definedName name="_xlnm.Print_Area" localSheetId="15">'СпМ'!$A$1:$I$64</definedName>
  </definedNames>
  <calcPr fullCalcOnLoad="1" refMode="R1C1"/>
</workbook>
</file>

<file path=xl/sharedStrings.xml><?xml version="1.0" encoding="utf-8"?>
<sst xmlns="http://schemas.openxmlformats.org/spreadsheetml/2006/main" count="946" uniqueCount="155">
  <si>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</si>
  <si>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</si>
  <si>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</si>
  <si>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</si>
  <si>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</si>
  <si>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</si>
  <si>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</si>
  <si>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</si>
  <si>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</si>
  <si>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</si>
  <si>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</si>
  <si>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</si>
  <si>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</si>
  <si>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</si>
  <si>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</si>
  <si>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</si>
  <si>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</si>
  <si>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</si>
  <si>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</si>
  <si>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</si>
  <si>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</si>
  <si>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</si>
  <si>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</si>
  <si>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</si>
  <si>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</si>
  <si>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</si>
  <si>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</si>
  <si>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</si>
  <si>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</si>
  <si>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</si>
  <si>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</si>
  <si>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</si>
  <si>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</si>
  <si>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</si>
  <si>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</si>
  <si>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Аббасов Рустамхон</t>
  </si>
  <si>
    <t>Шапошников Александр</t>
  </si>
  <si>
    <t>Харламов Руслан</t>
  </si>
  <si>
    <t>Срумов Антон</t>
  </si>
  <si>
    <t>Гизятов Сергей</t>
  </si>
  <si>
    <t>Максютов Азат</t>
  </si>
  <si>
    <t>Ратникова Наталья</t>
  </si>
  <si>
    <t>Исмайлов Азат</t>
  </si>
  <si>
    <t>Шакуров Нафис</t>
  </si>
  <si>
    <t>Отин Роман</t>
  </si>
  <si>
    <t>Старновский Семен</t>
  </si>
  <si>
    <t>Валеев Риф</t>
  </si>
  <si>
    <t>Зайнуллин Ринат</t>
  </si>
  <si>
    <t>Сафиуллин Александр</t>
  </si>
  <si>
    <t>Мазурин Викентий</t>
  </si>
  <si>
    <t>Гайсин Айбулат</t>
  </si>
  <si>
    <t>Хабиров Марс</t>
  </si>
  <si>
    <t>Семенов Юрий</t>
  </si>
  <si>
    <t>Тодрамович Александр</t>
  </si>
  <si>
    <t>Толкачев Иван</t>
  </si>
  <si>
    <t>Хайруллин Ренат</t>
  </si>
  <si>
    <t>Давлетов Тимур</t>
  </si>
  <si>
    <t>Сафиуллин Азат</t>
  </si>
  <si>
    <t>Финал Турнира Дню защитника Отечества. 23 февраля.</t>
  </si>
  <si>
    <t>Аглетдинов Руслан</t>
  </si>
  <si>
    <t>Полуфинал Турнира Дню защитника Отечества. 17 февраля</t>
  </si>
  <si>
    <t>Корепанов Андрей</t>
  </si>
  <si>
    <t>Шакиров Ильяс</t>
  </si>
  <si>
    <t>Хайруллин Шамиль</t>
  </si>
  <si>
    <t>Хайруллин Ильдар</t>
  </si>
  <si>
    <t>Уткулов Ринат</t>
  </si>
  <si>
    <t>Мазурин Александр</t>
  </si>
  <si>
    <t>Мурсалимова Инна</t>
  </si>
  <si>
    <t>Кузнецов Владимир</t>
  </si>
  <si>
    <t>Салихов Рим</t>
  </si>
  <si>
    <t>Салманов Сергей</t>
  </si>
  <si>
    <t>Лобов Андрей</t>
  </si>
  <si>
    <t>Новокрещенов Владимир</t>
  </si>
  <si>
    <t>Полушин Сергей</t>
  </si>
  <si>
    <t>Хайруллин Ильнур</t>
  </si>
  <si>
    <t>Баринов Владимир</t>
  </si>
  <si>
    <t>Зубайдуллин Артем</t>
  </si>
  <si>
    <t>Набиуллин Ильшат</t>
  </si>
  <si>
    <t>Андреев Вячеслав</t>
  </si>
  <si>
    <t>Гайнуллин Айдар</t>
  </si>
  <si>
    <t>Манайчев Владимир</t>
  </si>
  <si>
    <t>Мухаметов Ришат</t>
  </si>
  <si>
    <t>Лихачев Александр</t>
  </si>
  <si>
    <t>Гайфуллин Ильяс</t>
  </si>
  <si>
    <t>Габдуллин Дамир</t>
  </si>
  <si>
    <t>Тарараев Петр</t>
  </si>
  <si>
    <t>Гайфуллин Кемаль</t>
  </si>
  <si>
    <t>Патрушев Никита</t>
  </si>
  <si>
    <t>Шайхутдинов Динар</t>
  </si>
  <si>
    <t>Усманова Элина</t>
  </si>
  <si>
    <t>Курбаншоева Лесана</t>
  </si>
  <si>
    <t>Кильдиярова Алина</t>
  </si>
  <si>
    <t>19-е место</t>
  </si>
  <si>
    <t>35-е место</t>
  </si>
  <si>
    <t>36-е место</t>
  </si>
  <si>
    <t>37-е место</t>
  </si>
  <si>
    <t>38-е место</t>
  </si>
  <si>
    <t>33-е место</t>
  </si>
  <si>
    <t>34-е место</t>
  </si>
  <si>
    <t>Абдрашитов Азат</t>
  </si>
  <si>
    <t>Кузнецов Дмитрий</t>
  </si>
  <si>
    <t>Четвертьфинал Турнира Дню защитника Отечества. 9 февраля</t>
  </si>
  <si>
    <t>Барышев Сергей</t>
  </si>
  <si>
    <t>Товстюк Александр</t>
  </si>
  <si>
    <t>Иванов Дмитрий</t>
  </si>
  <si>
    <t>Лось Андрей</t>
  </si>
  <si>
    <t>Ласько Михаил</t>
  </si>
  <si>
    <t>Насыров Илдар</t>
  </si>
  <si>
    <t>Искарова Фануза</t>
  </si>
  <si>
    <t>Лапаев Олег</t>
  </si>
  <si>
    <t>Низамов Рауль</t>
  </si>
  <si>
    <t>Гафурова Эльмира</t>
  </si>
  <si>
    <t>Бикбулатов Ильдар</t>
  </si>
  <si>
    <t>Шуршин Андрей</t>
  </si>
  <si>
    <t>Хасаншин Станислав</t>
  </si>
  <si>
    <t>Минибаев Марсель</t>
  </si>
  <si>
    <t>1/8 финала Турнира Дню защитника Отечества. 2 февраля</t>
  </si>
  <si>
    <t>Мухаметзянов Фаниль</t>
  </si>
  <si>
    <t>Ишметов Александр</t>
  </si>
  <si>
    <t>Мустафин Рустем</t>
  </si>
  <si>
    <t>Грошев Юрий</t>
  </si>
  <si>
    <t>Шафиков Эдуард</t>
  </si>
  <si>
    <t>Чернышев Владимир</t>
  </si>
  <si>
    <t>Дунюшкин Евгений</t>
  </si>
  <si>
    <t>1/16 финала Турнира Дню защитника Отечества. 27 января.</t>
  </si>
  <si>
    <t>Лузянин Кирилл</t>
  </si>
  <si>
    <t>Саяхов Радик</t>
  </si>
  <si>
    <t>Волков Арнольд</t>
  </si>
  <si>
    <t>Сапожников Антон</t>
  </si>
  <si>
    <t>1/32 финала Турнира Дню защитника Отечества. 19 января.</t>
  </si>
  <si>
    <t>Тарханов Андрей</t>
  </si>
  <si>
    <t>Коврижников Владислав</t>
  </si>
  <si>
    <t>Валеев Денис</t>
  </si>
  <si>
    <t>Абоимов Владимир</t>
  </si>
  <si>
    <t>Краснова Светлана</t>
  </si>
  <si>
    <t>Хакимов Фларит</t>
  </si>
  <si>
    <t>Гильманов Амир</t>
  </si>
  <si>
    <t>Гарифуллина Эльмира</t>
  </si>
  <si>
    <t>Неизвестных Игорь</t>
  </si>
  <si>
    <t>Докшин Юрий</t>
  </si>
  <si>
    <t>Гайсина Ильмира</t>
  </si>
  <si>
    <t>Латыпов Артур</t>
  </si>
  <si>
    <t>Хаматов Рифкат</t>
  </si>
  <si>
    <t>Емелин Илья</t>
  </si>
  <si>
    <t>Ключников Артем</t>
  </si>
  <si>
    <t>Ишмаева Юлия</t>
  </si>
  <si>
    <t>Краснов Дмитрий</t>
  </si>
  <si>
    <t>Ефремов Владислав</t>
  </si>
  <si>
    <t>Каверина Анастасия</t>
  </si>
  <si>
    <t>Гареева Лиана</t>
  </si>
  <si>
    <t>Цветков Антон</t>
  </si>
  <si>
    <t>Решетников Алексей</t>
  </si>
  <si>
    <t>Нафиков Айдар</t>
  </si>
  <si>
    <t>Гайнанов Азат</t>
  </si>
  <si>
    <t>Мухамадеев Артур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</si>
</sst>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0" fillId="2" borderId="3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112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108</v>
      </c>
      <c r="B2" s="27"/>
      <c r="C2" s="29" t="s">
        <v>129</v>
      </c>
      <c r="D2" s="27"/>
      <c r="E2" s="27"/>
      <c r="F2" s="27"/>
      <c r="G2" s="27"/>
      <c r="H2" s="27"/>
      <c r="I2" s="27"/>
    </row>
    <row r="3" spans="1:9" ht="18">
      <c r="A3" s="23" t="s">
        <v>130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131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132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127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133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134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135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136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137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138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139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140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141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142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143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144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145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146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147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148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149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150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151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152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153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154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126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Дню защитника Отечества. 9 февраля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Иванов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Низамов Рауль</v>
      </c>
      <c r="C6" s="7">
        <v>40</v>
      </c>
      <c r="D6" s="14" t="s">
        <v>110</v>
      </c>
      <c r="E6" s="7">
        <v>52</v>
      </c>
      <c r="F6" s="14" t="s">
        <v>76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Лапаев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76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76</v>
      </c>
      <c r="E10" s="15"/>
      <c r="F10" s="7">
        <v>56</v>
      </c>
      <c r="G10" s="14" t="s">
        <v>76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Зубайдуллин Артем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Насыров Илдар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Хасаншин Станислав</v>
      </c>
      <c r="C14" s="7">
        <v>42</v>
      </c>
      <c r="D14" s="14" t="s">
        <v>114</v>
      </c>
      <c r="E14" s="7">
        <v>53</v>
      </c>
      <c r="F14" s="21" t="s">
        <v>53</v>
      </c>
      <c r="G14" s="7">
        <v>58</v>
      </c>
      <c r="H14" s="14" t="s">
        <v>76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Лось Андрей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Шуршин Андрей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113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53</v>
      </c>
      <c r="E18" s="15"/>
      <c r="F18" s="4">
        <v>-30</v>
      </c>
      <c r="G18" s="10" t="str">
        <f>IF(1стр1!F51=1стр1!E43,1стр1!E59,IF(1стр1!F51=1стр1!E59,1стр1!E43,0))</f>
        <v>Искарова Фануза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Барышев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Бикбулатов Ильдар</v>
      </c>
      <c r="C22" s="7">
        <v>44</v>
      </c>
      <c r="D22" s="14" t="s">
        <v>54</v>
      </c>
      <c r="E22" s="7">
        <v>54</v>
      </c>
      <c r="F22" s="14" t="s">
        <v>102</v>
      </c>
      <c r="G22" s="15"/>
      <c r="H22" s="7">
        <v>60</v>
      </c>
      <c r="I22" s="26" t="s">
        <v>76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Толкачев Иван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54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106</v>
      </c>
      <c r="E26" s="15"/>
      <c r="F26" s="7">
        <v>57</v>
      </c>
      <c r="G26" s="14" t="s">
        <v>100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Ласько Михаил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Кузнецов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103</v>
      </c>
      <c r="E30" s="7">
        <v>55</v>
      </c>
      <c r="F30" s="21" t="s">
        <v>100</v>
      </c>
      <c r="G30" s="7">
        <v>59</v>
      </c>
      <c r="H30" s="21" t="s">
        <v>73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Товстюк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Гафурова Эльмира</v>
      </c>
      <c r="C32" s="5"/>
      <c r="D32" s="7">
        <v>51</v>
      </c>
      <c r="E32" s="21" t="s">
        <v>80</v>
      </c>
      <c r="F32" s="5"/>
      <c r="G32" s="11"/>
      <c r="H32" s="4">
        <v>-60</v>
      </c>
      <c r="I32" s="33" t="str">
        <f>IF(I22=H14,H30,IF(I22=H30,H14,0))</f>
        <v>Полушин Сергей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80</v>
      </c>
      <c r="E34" s="15"/>
      <c r="F34" s="4">
        <v>-29</v>
      </c>
      <c r="G34" s="10" t="str">
        <f>IF(1стр1!F19=1стр1!E11,1стр1!E27,IF(1стр1!F19=1стр1!E27,1стр1!E11,0))</f>
        <v>Полушин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Манайчев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Лапаев Олег</v>
      </c>
      <c r="C37" s="5"/>
      <c r="D37" s="5"/>
      <c r="E37" s="5"/>
      <c r="F37" s="4">
        <v>-48</v>
      </c>
      <c r="G37" s="6" t="str">
        <f>IF(E8=D6,D10,IF(E8=D10,D6,0))</f>
        <v>Низамов Рауль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109</v>
      </c>
      <c r="D38" s="5"/>
      <c r="E38" s="5"/>
      <c r="F38" s="5"/>
      <c r="G38" s="7">
        <v>67</v>
      </c>
      <c r="H38" s="14" t="s">
        <v>114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Хасаншин Станислав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109</v>
      </c>
      <c r="E40" s="5"/>
      <c r="F40" s="5"/>
      <c r="G40" s="5"/>
      <c r="H40" s="7">
        <v>69</v>
      </c>
      <c r="I40" s="25" t="s">
        <v>103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Лось Андрей</v>
      </c>
      <c r="C41" s="11"/>
      <c r="D41" s="11"/>
      <c r="E41" s="5"/>
      <c r="F41" s="4">
        <v>-50</v>
      </c>
      <c r="G41" s="6" t="str">
        <f>IF(E24=D22,D26,IF(E24=D26,D22,0))</f>
        <v>Ласько Михаил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105</v>
      </c>
      <c r="D42" s="11"/>
      <c r="E42" s="5"/>
      <c r="F42" s="5"/>
      <c r="G42" s="7">
        <v>68</v>
      </c>
      <c r="H42" s="21" t="s">
        <v>103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Шуршин Андрей</v>
      </c>
      <c r="C43" s="5"/>
      <c r="D43" s="11"/>
      <c r="E43" s="5"/>
      <c r="F43" s="4">
        <v>-51</v>
      </c>
      <c r="G43" s="10" t="str">
        <f>IF(E32=D30,D34,IF(E32=D34,D30,0))</f>
        <v>Товстюк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109</v>
      </c>
      <c r="F44" s="5"/>
      <c r="G44" s="5"/>
      <c r="H44" s="4">
        <v>-69</v>
      </c>
      <c r="I44" s="6" t="str">
        <f>IF(I40=H38,H42,IF(I40=H42,H38,0))</f>
        <v>Хасаншин Станислав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Бикбулатов Ильдар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Низамов Рауль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112</v>
      </c>
      <c r="D46" s="11"/>
      <c r="E46" s="5"/>
      <c r="F46" s="5"/>
      <c r="G46" s="5"/>
      <c r="H46" s="7">
        <v>70</v>
      </c>
      <c r="I46" s="26" t="s">
        <v>106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Ласько Михаил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112</v>
      </c>
      <c r="E48" s="5"/>
      <c r="F48" s="5"/>
      <c r="G48" s="5"/>
      <c r="H48" s="4">
        <v>-70</v>
      </c>
      <c r="I48" s="6" t="str">
        <f>IF(I46=H45,H47,IF(I46=H47,H45,0))</f>
        <v>Низамов Рауль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111</v>
      </c>
      <c r="D50" s="4">
        <v>-77</v>
      </c>
      <c r="E50" s="6" t="str">
        <f>IF(E44=D40,D48,IF(E44=D48,D40,0))</f>
        <v>Бикбулатов Ильдар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Гафурова Эльмира</v>
      </c>
      <c r="C51" s="5"/>
      <c r="D51" s="5"/>
      <c r="E51" s="16" t="s">
        <v>17</v>
      </c>
      <c r="F51" s="5"/>
      <c r="G51" s="7">
        <v>79</v>
      </c>
      <c r="H51" s="14" t="s">
        <v>113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Лось Андрей</v>
      </c>
      <c r="E52" s="20"/>
      <c r="F52" s="4">
        <v>-72</v>
      </c>
      <c r="G52" s="10" t="str">
        <f>IF(C42=B41,B43,IF(C42=B43,B41,0))</f>
        <v>Шуршин Андрей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105</v>
      </c>
      <c r="F53" s="5"/>
      <c r="G53" s="5"/>
      <c r="H53" s="7">
        <v>81</v>
      </c>
      <c r="I53" s="25" t="s">
        <v>113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Гафурова Эльмира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Гафурова Эльмира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/>
      <c r="B56" s="6"/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</sheetData>
  <sheetProtection sheet="1" objects="1" scenarios="1"/>
  <mergeCells count="10">
    <mergeCell ref="J54:K54"/>
    <mergeCell ref="I32:K32"/>
    <mergeCell ref="J41:K41"/>
    <mergeCell ref="J49:K49"/>
    <mergeCell ref="J47:K47"/>
    <mergeCell ref="J45:K45"/>
    <mergeCell ref="B1:K1"/>
    <mergeCell ref="B2:K2"/>
    <mergeCell ref="J23:K23"/>
    <mergeCell ref="J33:K33"/>
  </mergeCells>
  <conditionalFormatting sqref="A1:A56 B3:K5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59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61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77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78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79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80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81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82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83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84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85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86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87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88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89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90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91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СпК!C2</f>
        <v>Полуфинал Турнира Дню защитника Отечества. 17 февраля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СпК!A1</f>
        <v>Ратникова Наталья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41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СпК!A64</f>
        <v>нет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41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СпК!A33</f>
        <v>Патрушев Никита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86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СпК!A32</f>
        <v>Гайфуллин Кемаль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41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СпК!A17</f>
        <v>Новокрещенов Владимир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72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СпК!A48</f>
        <v>нет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71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СпК!A49</f>
        <v>нет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71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СпК!A16</f>
        <v>Лобов Андрей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41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СпК!A9</f>
        <v>Уткулов Ринат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65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СпК!A56</f>
        <v>нет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65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СпК!A41</f>
        <v>нет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78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СпК!A24</f>
        <v>Андреев Вячеслав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65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СпК!A25</f>
        <v>Гайнуллин Айдар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79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СпК!A40</f>
        <v>нет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64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СпК!A57</f>
        <v>нет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64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СпК!A8</f>
        <v>Хайруллин Ильдар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41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СпК!A5</f>
        <v>Исмайлов Азат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42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СпК!A60</f>
        <v>нет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42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СпК!A37</f>
        <v>Кильдиярова Алина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82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СпК!A28</f>
        <v>Лихачев Александр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42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СпК!A21</f>
        <v>Зубайдуллин Артем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76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СпК!A44</f>
        <v>нет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67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СпК!A53</f>
        <v>нет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67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СпК!A12</f>
        <v>Мурсалимова Инна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42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СпК!A13</f>
        <v>Кузнецов Владимир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68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СпК!A52</f>
        <v>нет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68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СпК!A45</f>
        <v>нет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75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СпК!A20</f>
        <v>Баринов Владимир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44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СпК!A29</f>
        <v>Гайфуллин Ильяс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83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СпК!A36</f>
        <v>Курбаншоева Лесана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44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СпК!A61</f>
        <v>нет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44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СпК!A4</f>
        <v>Отин Роман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61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СпК!C2</f>
        <v>Полуфинал Турнира Дню защитника Отечества. 17 февраля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СпК!A3</f>
        <v>Корепанов Андрей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61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СпК!A62</f>
        <v>нет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61</v>
      </c>
      <c r="F7" s="33" t="str">
        <f>IF(Кстр1!F67=Кстр1!G35,Кстр2!G35,IF(Кстр1!F67=Кстр2!G35,Кстр1!G35,0))</f>
        <v>Ратникова Наталья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СпК!A35</f>
        <v>Усманова Элина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84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СпК!A30</f>
        <v>Габдуллин Дамир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61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СпК!A19</f>
        <v>Хайруллин Ильнур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74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СпК!A46</f>
        <v>нет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74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СпК!A51</f>
        <v>нет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69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СпК!A14</f>
        <v>Салихов Рим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61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СпК!A11</f>
        <v>Мазурин Александр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66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СпК!A54</f>
        <v>нет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66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СпК!A43</f>
        <v>нет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77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СпК!A22</f>
        <v>Набиуллин Ильшат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62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СпК!A27</f>
        <v>Мухаметов Ришат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81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СпК!A38</f>
        <v>нет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62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СпК!A59</f>
        <v>нет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62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СпК!A6</f>
        <v>Шакиров Ильяс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61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СпК!A7</f>
        <v>Хайруллин Шамиль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63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СпК!A58</f>
        <v>нет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63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СпК!A39</f>
        <v>нет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80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СпК!A26</f>
        <v>Манайчев Владимир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48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СпК!A23</f>
        <v>Хайруллин Ренат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55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СпК!A42</f>
        <v>нет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48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СпК!A55</f>
        <v>нет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48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СпК!A10</f>
        <v>Сафиуллин Александр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48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СпК!A15</f>
        <v>Салманов Сергей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70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СпК!A50</f>
        <v>нет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70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СпК!A47</f>
        <v>нет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73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СпК!A18</f>
        <v>Полушин Сергей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59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СпК!A31</f>
        <v>Тарараев Петр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88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СпК!A34</f>
        <v>Шайхутдинов Динар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59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СпК!A63</f>
        <v>нет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59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СпК!A2</f>
        <v>Аглетдинов Руслан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СпК!C1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СпК!C2</f>
        <v>Полуфинал Турнира Дню защитника Отечества. 17 февраля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IF(Кстр1!C5=Кстр1!B4,Кстр1!B6,IF(Кстр1!C5=Кстр1!B6,Кстр1!B4,0))</f>
        <v>нет</v>
      </c>
      <c r="C5" s="49"/>
      <c r="D5" s="44">
        <v>-49</v>
      </c>
      <c r="E5" s="6" t="str">
        <f>IF(Кстр1!E11=Кстр1!D7,Кстр1!D15,IF(Кстр1!E11=Кстр1!D15,Кстр1!D7,0))</f>
        <v>Лобов Андрей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87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IF(Кстр1!C9=Кстр1!B8,Кстр1!B10,IF(Кстр1!C9=Кстр1!B10,Кстр1!B8,0))</f>
        <v>Патрушев Никита</v>
      </c>
      <c r="C7" s="37">
        <v>80</v>
      </c>
      <c r="D7" s="53" t="s">
        <v>88</v>
      </c>
      <c r="E7" s="37">
        <v>104</v>
      </c>
      <c r="F7" s="53" t="s">
        <v>71</v>
      </c>
      <c r="G7" s="49"/>
      <c r="H7" s="44">
        <v>-61</v>
      </c>
      <c r="I7" s="6" t="str">
        <f>IF(Кстр1!G35=Кстр1!F19,Кстр1!F51,IF(Кстр1!G35=Кстр1!F51,Кстр1!F19,0))</f>
        <v>Исмайлов Азат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IF(Кстр2!D63=Кстр2!C61,Кстр2!C65,IF(Кстр2!D63=Кстр2!C65,Кстр2!C61,0))</f>
        <v>Шайхутдинов Динар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IF(Кстр1!C13=Кстр1!B12,Кстр1!B14,IF(Кстр1!C13=Кстр1!B14,Кстр1!B12,0))</f>
        <v>нет</v>
      </c>
      <c r="C9" s="49"/>
      <c r="D9" s="37">
        <v>96</v>
      </c>
      <c r="E9" s="56" t="s">
        <v>88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/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IF(Кстр1!C17=Кстр1!B16,Кстр1!B18,IF(Кстр1!C17=Кстр1!B18,Кстр1!B16,0))</f>
        <v>нет</v>
      </c>
      <c r="C11" s="37">
        <v>81</v>
      </c>
      <c r="D11" s="56" t="s">
        <v>73</v>
      </c>
      <c r="E11" s="55"/>
      <c r="F11" s="37">
        <v>112</v>
      </c>
      <c r="G11" s="53" t="s">
        <v>64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IF(Кстр2!D55=Кстр2!C53,Кстр2!C57,IF(Кстр2!D55=Кстр2!C57,Кстр2!C53,0))</f>
        <v>Полушин Сергей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IF(Кстр1!C21=Кстр1!B20,Кстр1!B22,IF(Кстр1!C21=Кстр1!B22,Кстр1!B20,0))</f>
        <v>нет</v>
      </c>
      <c r="C13" s="49"/>
      <c r="D13" s="44">
        <v>-50</v>
      </c>
      <c r="E13" s="6" t="str">
        <f>IF(Кстр1!E27=Кстр1!D23,Кстр1!D31,IF(Кстр1!E27=Кстр1!D31,Кстр1!D23,0))</f>
        <v>Хайруллин Ильдар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/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IF(Кстр1!C25=Кстр1!B24,Кстр1!B26,IF(Кстр1!C25=Кстр1!B26,Кстр1!B24,0))</f>
        <v>нет</v>
      </c>
      <c r="C15" s="37">
        <v>82</v>
      </c>
      <c r="D15" s="53" t="s">
        <v>55</v>
      </c>
      <c r="E15" s="37">
        <v>105</v>
      </c>
      <c r="F15" s="56" t="s">
        <v>64</v>
      </c>
      <c r="G15" s="37">
        <v>116</v>
      </c>
      <c r="H15" s="53" t="s">
        <v>64</v>
      </c>
      <c r="I15" s="37">
        <v>122</v>
      </c>
      <c r="J15" s="53" t="s">
        <v>42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IF(Кстр2!D47=Кстр2!C45,Кстр2!C49,IF(Кстр2!D47=Кстр2!C49,Кстр2!C45,0))</f>
        <v>Хайруллин Ренат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IF(Кстр1!C29=Кстр1!B28,Кстр1!B30,IF(Кстр1!C29=Кстр1!B30,Кстр1!B28,0))</f>
        <v>нет</v>
      </c>
      <c r="C17" s="49"/>
      <c r="D17" s="37">
        <v>97</v>
      </c>
      <c r="E17" s="56" t="s">
        <v>55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/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IF(Кстр1!C33=Кстр1!B32,Кстр1!B34,IF(Кстр1!C33=Кстр1!B34,Кстр1!B32,0))</f>
        <v>нет</v>
      </c>
      <c r="C19" s="37">
        <v>83</v>
      </c>
      <c r="D19" s="56" t="s">
        <v>80</v>
      </c>
      <c r="E19" s="55"/>
      <c r="F19" s="44">
        <v>-60</v>
      </c>
      <c r="G19" s="10" t="str">
        <f>IF(Кстр2!F51=Кстр2!E43,Кстр2!E59,IF(Кстр2!F51=Кстр2!E59,Кстр2!E43,0))</f>
        <v>Аглетдинов Руслан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IF(Кстр2!D39=Кстр2!C37,Кстр2!C41,IF(Кстр2!D39=Кстр2!C41,Кстр2!C37,0))</f>
        <v>Манайчев Владимир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IF(Кстр1!C37=Кстр1!B36,Кстр1!B38,IF(Кстр1!C37=Кстр1!B38,Кстр1!B36,0))</f>
        <v>нет</v>
      </c>
      <c r="C21" s="49"/>
      <c r="D21" s="44">
        <v>-51</v>
      </c>
      <c r="E21" s="6" t="str">
        <f>IF(Кстр1!E43=Кстр1!D39,Кстр1!D47,IF(Кстр1!E43=Кстр1!D47,Кстр1!D39,0))</f>
        <v>Мурсалимова Инна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 t="s">
        <v>91</v>
      </c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IF(Кстр1!C41=Кстр1!B40,Кстр1!B42,IF(Кстр1!C41=Кстр1!B42,Кстр1!B40,0))</f>
        <v>Кильдиярова Алина</v>
      </c>
      <c r="C23" s="37">
        <v>84</v>
      </c>
      <c r="D23" s="53" t="s">
        <v>81</v>
      </c>
      <c r="E23" s="37">
        <v>106</v>
      </c>
      <c r="F23" s="53" t="s">
        <v>67</v>
      </c>
      <c r="G23" s="55"/>
      <c r="H23" s="37">
        <v>120</v>
      </c>
      <c r="I23" s="56" t="s">
        <v>64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IF(Кстр2!D31=Кстр2!C29,Кстр2!C33,IF(Кстр2!D31=Кстр2!C33,Кстр2!C29,0))</f>
        <v>Мухаметов Ришат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IF(Кстр1!C45=Кстр1!B44,Кстр1!B46,IF(Кстр1!C45=Кстр1!B46,Кстр1!B44,0))</f>
        <v>нет</v>
      </c>
      <c r="C25" s="49"/>
      <c r="D25" s="37">
        <v>98</v>
      </c>
      <c r="E25" s="56" t="s">
        <v>77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/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IF(Кстр1!C49=Кстр1!B48,Кстр1!B50,IF(Кстр1!C49=Кстр1!B50,Кстр1!B48,0))</f>
        <v>нет</v>
      </c>
      <c r="C27" s="37">
        <v>85</v>
      </c>
      <c r="D27" s="56" t="s">
        <v>77</v>
      </c>
      <c r="E27" s="55"/>
      <c r="F27" s="37">
        <v>113</v>
      </c>
      <c r="G27" s="53" t="s">
        <v>68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IF(Кстр2!D23=Кстр2!C21,Кстр2!C25,IF(Кстр2!D23=Кстр2!C25,Кстр2!C21,0))</f>
        <v>Набиуллин Ильшат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IF(Кстр1!C53=Кстр1!B52,Кстр1!B54,IF(Кстр1!C53=Кстр1!B54,Кстр1!B52,0))</f>
        <v>нет</v>
      </c>
      <c r="C29" s="49"/>
      <c r="D29" s="44">
        <v>-52</v>
      </c>
      <c r="E29" s="6" t="str">
        <f>IF(Кстр1!E59=Кстр1!D55,Кстр1!D63,IF(Кстр1!E59=Кстр1!D63,Кстр1!D55,0))</f>
        <v>Кузнецов Владимир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/>
      <c r="D30" s="49"/>
      <c r="E30" s="54"/>
      <c r="F30" s="54"/>
      <c r="G30" s="54"/>
      <c r="H30" s="54"/>
      <c r="I30" s="49"/>
      <c r="J30" s="59" t="s">
        <v>42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IF(Кстр1!C57=Кстр1!B56,Кстр1!B58,IF(Кстр1!C57=Кстр1!B58,Кстр1!B56,0))</f>
        <v>нет</v>
      </c>
      <c r="C31" s="37">
        <v>86</v>
      </c>
      <c r="D31" s="53" t="s">
        <v>69</v>
      </c>
      <c r="E31" s="37">
        <v>107</v>
      </c>
      <c r="F31" s="56" t="s">
        <v>68</v>
      </c>
      <c r="G31" s="37">
        <v>117</v>
      </c>
      <c r="H31" s="56" t="s">
        <v>68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IF(Кстр2!D15=Кстр2!C13,Кстр2!C17,IF(Кстр2!D15=Кстр2!C17,Кстр2!C13,0))</f>
        <v>Салихов Рим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IF(Кстр1!C61=Кстр1!B60,Кстр1!B62,IF(Кстр1!C61=Кстр1!B62,Кстр1!B60,0))</f>
        <v>Курбаншоева Лесана</v>
      </c>
      <c r="C33" s="49"/>
      <c r="D33" s="37">
        <v>99</v>
      </c>
      <c r="E33" s="56" t="s">
        <v>84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 t="s">
        <v>90</v>
      </c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IF(Кстр1!C65=Кстр1!B64,Кстр1!B66,IF(Кстр1!C65=Кстр1!B66,Кстр1!B64,0))</f>
        <v>нет</v>
      </c>
      <c r="C35" s="37">
        <v>87</v>
      </c>
      <c r="D35" s="56" t="s">
        <v>84</v>
      </c>
      <c r="E35" s="49"/>
      <c r="F35" s="44">
        <v>-59</v>
      </c>
      <c r="G35" s="10" t="str">
        <f>IF(Кстр2!F19=Кстр2!E11,Кстр2!E27,IF(Кстр2!F19=Кстр2!E27,Кстр2!E11,0))</f>
        <v>Шакиров Ильяс</v>
      </c>
      <c r="H35" s="49"/>
      <c r="I35" s="61"/>
      <c r="J35" s="62" t="str">
        <f>IF(J30=J15,J47,IF(J30=J47,J15,0))</f>
        <v>Отин Роман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IF(Кстр2!D7=Кстр2!C5,Кстр2!C9,IF(Кстр2!D7=Кстр2!C9,Кстр2!C5,0))</f>
        <v>Габдуллин Дамир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IF(Кстр2!C5=Кстр2!B4,Кстр2!B6,IF(Кстр2!C5=Кстр2!B6,Кстр2!B4,0))</f>
        <v>нет</v>
      </c>
      <c r="C37" s="49"/>
      <c r="D37" s="44">
        <v>-53</v>
      </c>
      <c r="E37" s="6" t="str">
        <f>IF(Кстр2!E11=Кстр2!D7,Кстр2!D15,IF(Кстр2!E11=Кстр2!D15,Кстр2!D7,0))</f>
        <v>Хайруллин Ильнур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 t="s">
        <v>89</v>
      </c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IF(Кстр2!C9=Кстр2!B8,Кстр2!B10,IF(Кстр2!C9=Кстр2!B10,Кстр2!B8,0))</f>
        <v>Усманова Элина</v>
      </c>
      <c r="C39" s="37">
        <v>88</v>
      </c>
      <c r="D39" s="53" t="s">
        <v>83</v>
      </c>
      <c r="E39" s="37">
        <v>108</v>
      </c>
      <c r="F39" s="53" t="s">
        <v>83</v>
      </c>
      <c r="G39" s="49"/>
      <c r="H39" s="44">
        <v>-62</v>
      </c>
      <c r="I39" s="6" t="str">
        <f>IF(Кстр2!G35=Кстр2!F19,Кстр2!F51,IF(Кстр2!G35=Кстр2!F51,Кстр2!F19,0))</f>
        <v>Сафиуллин Александр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IF(Кстр1!D63=Кстр1!C61,Кстр1!C65,IF(Кстр1!D63=Кстр1!C65,Кстр1!C61,0))</f>
        <v>Гайфуллин Ильяс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IF(Кстр2!C13=Кстр2!B12,Кстр2!B14,IF(Кстр2!C13=Кстр2!B14,Кстр2!B12,0))</f>
        <v>нет</v>
      </c>
      <c r="C41" s="49"/>
      <c r="D41" s="37">
        <v>100</v>
      </c>
      <c r="E41" s="56" t="s">
        <v>83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/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IF(Кстр2!C17=Кстр2!B16,Кстр2!B18,IF(Кстр2!C17=Кстр2!B18,Кстр2!B16,0))</f>
        <v>нет</v>
      </c>
      <c r="C43" s="37">
        <v>89</v>
      </c>
      <c r="D43" s="56" t="s">
        <v>75</v>
      </c>
      <c r="E43" s="55"/>
      <c r="F43" s="37">
        <v>114</v>
      </c>
      <c r="G43" s="53" t="s">
        <v>66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IF(Кстр1!D55=Кстр1!C53,Кстр1!C57,IF(Кстр1!D55=Кстр1!C57,Кстр1!C53,0))</f>
        <v>Баринов Владимир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IF(Кстр2!C21=Кстр2!B20,Кстр2!B22,IF(Кстр2!C21=Кстр2!B22,Кстр2!B20,0))</f>
        <v>нет</v>
      </c>
      <c r="C45" s="49"/>
      <c r="D45" s="44">
        <v>-54</v>
      </c>
      <c r="E45" s="6" t="str">
        <f>IF(Кстр2!E27=Кстр2!D23,Кстр2!D31,IF(Кстр2!E27=Кстр2!D31,Кстр2!D23,0))</f>
        <v>Мазурин Александр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/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IF(Кстр2!C25=Кстр2!B24,Кстр2!B26,IF(Кстр2!C25=Кстр2!B26,Кстр2!B24,0))</f>
        <v>нет</v>
      </c>
      <c r="C47" s="37">
        <v>90</v>
      </c>
      <c r="D47" s="53" t="s">
        <v>76</v>
      </c>
      <c r="E47" s="37">
        <v>109</v>
      </c>
      <c r="F47" s="56" t="s">
        <v>66</v>
      </c>
      <c r="G47" s="37">
        <v>118</v>
      </c>
      <c r="H47" s="53" t="s">
        <v>44</v>
      </c>
      <c r="I47" s="37">
        <v>123</v>
      </c>
      <c r="J47" s="56" t="s">
        <v>44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IF(Кстр1!D47=Кстр1!C45,Кстр1!C49,IF(Кстр1!D47=Кстр1!C49,Кстр1!C45,0))</f>
        <v>Зубайдуллин Артем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IF(Кстр2!C29=Кстр2!B28,Кстр2!B30,IF(Кстр2!C29=Кстр2!B30,Кстр2!B28,0))</f>
        <v>нет</v>
      </c>
      <c r="C49" s="49"/>
      <c r="D49" s="37">
        <v>101</v>
      </c>
      <c r="E49" s="56" t="s">
        <v>82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/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IF(Кстр2!C33=Кстр2!B32,Кстр2!B34,IF(Кстр2!C33=Кстр2!B34,Кстр2!B32,0))</f>
        <v>нет</v>
      </c>
      <c r="C51" s="37">
        <v>91</v>
      </c>
      <c r="D51" s="56" t="s">
        <v>82</v>
      </c>
      <c r="E51" s="55"/>
      <c r="F51" s="44">
        <v>-58</v>
      </c>
      <c r="G51" s="10" t="str">
        <f>IF(Кстр1!F51=Кстр1!E43,Кстр1!E59,IF(Кстр1!F51=Кстр1!E59,Кстр1!E43,0))</f>
        <v>Отин Роман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IF(Кстр1!D39=Кстр1!C37,Кстр1!C41,IF(Кстр1!D39=Кстр1!C41,Кстр1!C37,0))</f>
        <v>Лихачев Александр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IF(Кстр2!C37=Кстр2!B36,Кстр2!B38,IF(Кстр2!C37=Кстр2!B38,Кстр2!B36,0))</f>
        <v>нет</v>
      </c>
      <c r="C53" s="49"/>
      <c r="D53" s="44">
        <v>-55</v>
      </c>
      <c r="E53" s="6" t="str">
        <f>IF(Кстр2!E43=Кстр2!D39,Кстр2!D47,IF(Кстр2!E43=Кстр2!D47,Кстр2!D39,0))</f>
        <v>Хайруллин Шамиль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/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IF(Кстр2!C41=Кстр2!B40,Кстр2!B42,IF(Кстр2!C41=Кстр2!B42,Кстр2!B40,0))</f>
        <v>нет</v>
      </c>
      <c r="C55" s="37">
        <v>92</v>
      </c>
      <c r="D55" s="53" t="s">
        <v>79</v>
      </c>
      <c r="E55" s="37">
        <v>110</v>
      </c>
      <c r="F55" s="53" t="s">
        <v>63</v>
      </c>
      <c r="G55" s="55"/>
      <c r="H55" s="37">
        <v>121</v>
      </c>
      <c r="I55" s="56" t="s">
        <v>44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IF(Кстр1!D31=Кстр1!C29,Кстр1!C33,IF(Кстр1!D31=Кстр1!C33,Кстр1!C29,0))</f>
        <v>Гайнуллин Айдар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IF(Кстр2!C45=Кстр2!B44,Кстр2!B46,IF(Кстр2!C45=Кстр2!B46,Кстр2!B44,0))</f>
        <v>нет</v>
      </c>
      <c r="C57" s="49"/>
      <c r="D57" s="37">
        <v>102</v>
      </c>
      <c r="E57" s="56" t="s">
        <v>78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/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IF(Кстр2!C49=Кстр2!B48,Кстр2!B50,IF(Кстр2!C49=Кстр2!B50,Кстр2!B48,0))</f>
        <v>нет</v>
      </c>
      <c r="C59" s="37">
        <v>93</v>
      </c>
      <c r="D59" s="56" t="s">
        <v>78</v>
      </c>
      <c r="E59" s="55"/>
      <c r="F59" s="37">
        <v>115</v>
      </c>
      <c r="G59" s="53" t="s">
        <v>63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IF(Кстр1!D23=Кстр1!C21,Кстр1!C25,IF(Кстр1!D23=Кстр1!C25,Кстр1!C21,0))</f>
        <v>Андреев Вячеслав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IF(Кстр2!C53=Кстр2!B52,Кстр2!B54,IF(Кстр2!C53=Кстр2!B54,Кстр2!B52,0))</f>
        <v>нет</v>
      </c>
      <c r="C61" s="49"/>
      <c r="D61" s="44">
        <v>-56</v>
      </c>
      <c r="E61" s="6" t="str">
        <f>IF(Кстр2!E59=Кстр2!D55,Кстр2!D63,IF(Кстр2!E59=Кстр2!D63,Кстр2!D55,0))</f>
        <v>Салманов Сергей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/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IF(Кстр2!C57=Кстр2!B56,Кстр2!B58,IF(Кстр2!C57=Кстр2!B58,Кстр2!B56,0))</f>
        <v>нет</v>
      </c>
      <c r="C63" s="37">
        <v>94</v>
      </c>
      <c r="D63" s="53" t="s">
        <v>72</v>
      </c>
      <c r="E63" s="37">
        <v>111</v>
      </c>
      <c r="F63" s="56" t="s">
        <v>86</v>
      </c>
      <c r="G63" s="37">
        <v>119</v>
      </c>
      <c r="H63" s="56" t="s">
        <v>65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IF(Кстр1!D15=Кстр1!C13,Кстр1!C17,IF(Кстр1!D15=Кстр1!C17,Кстр1!C13,0))</f>
        <v>Новокрещенов Владимир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IF(Кстр2!C61=Кстр2!B60,Кстр2!B62,IF(Кстр2!C61=Кстр2!B62,Кстр2!B60,0))</f>
        <v>Тарараев Петр</v>
      </c>
      <c r="C65" s="49"/>
      <c r="D65" s="37">
        <v>103</v>
      </c>
      <c r="E65" s="56" t="s">
        <v>86</v>
      </c>
      <c r="F65" s="49"/>
      <c r="G65" s="54"/>
      <c r="H65" s="44">
        <v>-122</v>
      </c>
      <c r="I65" s="6" t="str">
        <f>IF(J15=I7,I23,IF(J15=I23,I7,0))</f>
        <v>Хайруллин Ильдар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85</v>
      </c>
      <c r="D66" s="54"/>
      <c r="E66" s="49"/>
      <c r="F66" s="49"/>
      <c r="G66" s="54"/>
      <c r="H66" s="44"/>
      <c r="I66" s="37">
        <v>125</v>
      </c>
      <c r="J66" s="53" t="s">
        <v>48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IF(Кстр2!C65=Кстр2!B64,Кстр2!B66,IF(Кстр2!C65=Кстр2!B66,Кстр2!B64,0))</f>
        <v>нет</v>
      </c>
      <c r="C67" s="37">
        <v>95</v>
      </c>
      <c r="D67" s="56" t="s">
        <v>86</v>
      </c>
      <c r="E67" s="49"/>
      <c r="F67" s="44">
        <v>-57</v>
      </c>
      <c r="G67" s="10" t="str">
        <f>IF(Кстр1!F19=Кстр1!E11,Кстр1!E27,IF(Кстр1!F19=Кстр1!E27,Кстр1!E11,0))</f>
        <v>Уткулов Ринат</v>
      </c>
      <c r="H67" s="44">
        <v>-123</v>
      </c>
      <c r="I67" s="10" t="str">
        <f>IF(J47=I39,I55,IF(J47=I55,I39,0))</f>
        <v>Сафиуллин Александр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IF(Кстр1!D7=Кстр1!C5,Кстр1!C9,IF(Кстр1!D7=Кстр1!C9,Кстр1!C5,0))</f>
        <v>Гайфуллин Кемаль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Хайруллин Ильдар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 t="str">
        <f>IF(H15=G11,G19,IF(H15=G19,G11,0))</f>
        <v>Аглетдинов Руслан</v>
      </c>
      <c r="C69" s="49"/>
      <c r="D69" s="49"/>
      <c r="E69" s="44">
        <v>-127</v>
      </c>
      <c r="F69" s="6" t="str">
        <f>IF(C70=B69,B71,IF(C70=B71,B69,0))</f>
        <v>Шакиров Ильяс</v>
      </c>
      <c r="G69" s="49"/>
      <c r="H69" s="44">
        <v>-120</v>
      </c>
      <c r="I69" s="6" t="str">
        <f>IF(I23=H15,H31,IF(I23=H31,H15,0))</f>
        <v>Кузнецов Владимир</v>
      </c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 t="s">
        <v>59</v>
      </c>
      <c r="D70" s="49"/>
      <c r="E70" s="44"/>
      <c r="F70" s="37">
        <v>130</v>
      </c>
      <c r="G70" s="53" t="s">
        <v>63</v>
      </c>
      <c r="H70" s="44"/>
      <c r="I70" s="37">
        <v>126</v>
      </c>
      <c r="J70" s="53" t="s">
        <v>68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 t="str">
        <f>IF(H31=G27,G35,IF(H31=G35,G27,0))</f>
        <v>Шакиров Ильяс</v>
      </c>
      <c r="C71" s="54"/>
      <c r="D71" s="55"/>
      <c r="E71" s="44">
        <v>-128</v>
      </c>
      <c r="F71" s="10" t="str">
        <f>IF(C74=B73,B75,IF(C74=B75,B73,0))</f>
        <v>Хайруллин Шамиль</v>
      </c>
      <c r="G71" s="44" t="s">
        <v>10</v>
      </c>
      <c r="H71" s="44">
        <v>-121</v>
      </c>
      <c r="I71" s="10" t="str">
        <f>IF(I55=H47,H63,IF(I55=H63,H47,0))</f>
        <v>Уткулов Ринат</v>
      </c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 t="s">
        <v>66</v>
      </c>
      <c r="E72" s="44"/>
      <c r="F72" s="44">
        <v>-130</v>
      </c>
      <c r="G72" s="6" t="str">
        <f>IF(G70=F69,F71,IF(G70=F71,F69,0))</f>
        <v>Шакиров Ильяс</v>
      </c>
      <c r="H72" s="44"/>
      <c r="I72" s="44">
        <v>-126</v>
      </c>
      <c r="J72" s="6" t="str">
        <f>IF(J70=I69,I71,IF(J70=I71,I69,0))</f>
        <v>Уткулов Ринат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 t="str">
        <f>IF(H47=G43,G51,IF(H47=G51,G43,0))</f>
        <v>Мазурин Александр</v>
      </c>
      <c r="C73" s="54"/>
      <c r="D73" s="58" t="s">
        <v>6</v>
      </c>
      <c r="E73" s="44">
        <v>-112</v>
      </c>
      <c r="F73" s="6" t="str">
        <f>IF(G11=F7,F15,IF(G11=F15,F7,0))</f>
        <v>Лобов Андрей</v>
      </c>
      <c r="G73" s="44" t="s">
        <v>11</v>
      </c>
      <c r="H73" s="44">
        <v>-131</v>
      </c>
      <c r="I73" s="6" t="str">
        <f>IF(G74=F73,F75,IF(G74=F75,F73,0))</f>
        <v>Мурсалимова Инна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 t="s">
        <v>66</v>
      </c>
      <c r="D74" s="49"/>
      <c r="E74" s="44"/>
      <c r="F74" s="37">
        <v>131</v>
      </c>
      <c r="G74" s="53" t="s">
        <v>71</v>
      </c>
      <c r="H74" s="44"/>
      <c r="I74" s="37">
        <v>134</v>
      </c>
      <c r="J74" s="53" t="s">
        <v>86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 t="str">
        <f>IF(H63=G59,G67,IF(H63=G67,G59,0))</f>
        <v>Хайруллин Шамиль</v>
      </c>
      <c r="C75" s="44">
        <v>-129</v>
      </c>
      <c r="D75" s="6" t="str">
        <f>IF(D72=C70,C74,IF(D72=C74,C70,0))</f>
        <v>Аглетдинов Руслан</v>
      </c>
      <c r="E75" s="44">
        <v>-113</v>
      </c>
      <c r="F75" s="10" t="str">
        <f>IF(G27=F23,F31,IF(G27=F31,F23,0))</f>
        <v>Мурсалимова Инна</v>
      </c>
      <c r="G75" s="54"/>
      <c r="H75" s="44">
        <v>-132</v>
      </c>
      <c r="I75" s="10" t="str">
        <f>IF(G78=F77,F79,IF(G78=F79,F77,0))</f>
        <v>Гайфуллин Кемаль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 t="s">
        <v>71</v>
      </c>
      <c r="I76" s="44">
        <v>-134</v>
      </c>
      <c r="J76" s="6" t="str">
        <f>IF(J74=I73,I75,IF(J74=I75,I73,0))</f>
        <v>Мурсалимова Инна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 t="str">
        <f>IF(F7=E5,E9,IF(F7=E9,E5,0))</f>
        <v>Шайхутдинов Динар</v>
      </c>
      <c r="C77" s="49"/>
      <c r="D77" s="49"/>
      <c r="E77" s="44">
        <v>-114</v>
      </c>
      <c r="F77" s="6" t="str">
        <f>IF(G43=F39,F47,IF(G43=F47,F39,0))</f>
        <v>Гайфуллин Ильяс</v>
      </c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 t="s">
        <v>55</v>
      </c>
      <c r="D78" s="49"/>
      <c r="E78" s="44"/>
      <c r="F78" s="37">
        <v>132</v>
      </c>
      <c r="G78" s="56" t="s">
        <v>83</v>
      </c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 t="str">
        <f>IF(F15=E13,E17,IF(F15=E17,E13,0))</f>
        <v>Хайруллин Ренат</v>
      </c>
      <c r="C79" s="54"/>
      <c r="D79" s="49"/>
      <c r="E79" s="44">
        <v>-115</v>
      </c>
      <c r="F79" s="10" t="str">
        <f>IF(G59=F55,F63,IF(G59=F63,F55,0))</f>
        <v>Гайфуллин Кемаль</v>
      </c>
      <c r="G79" s="44">
        <v>-133</v>
      </c>
      <c r="H79" s="6" t="str">
        <f>IF(H76=G74,G78,IF(H76=G78,G74,0))</f>
        <v>Гайфуллин Ильяс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 t="s">
        <v>55</v>
      </c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 t="str">
        <f>IF(F23=E21,E25,IF(F23=E25,E21,0))</f>
        <v>Набиуллин Ильшат</v>
      </c>
      <c r="C81" s="54"/>
      <c r="D81" s="54"/>
      <c r="E81" s="49"/>
      <c r="F81" s="49"/>
      <c r="G81" s="44">
        <v>-139</v>
      </c>
      <c r="H81" s="6" t="str">
        <f>IF(D80=C78,C82,IF(D80=C82,C78,0))</f>
        <v>Габдуллин Дамир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 t="s">
        <v>84</v>
      </c>
      <c r="D82" s="54"/>
      <c r="E82" s="49"/>
      <c r="F82" s="49"/>
      <c r="G82" s="49"/>
      <c r="H82" s="37">
        <v>142</v>
      </c>
      <c r="I82" s="53" t="s">
        <v>84</v>
      </c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 t="str">
        <f>IF(F31=E29,E33,IF(F31=E33,E29,0))</f>
        <v>Габдуллин Дамир</v>
      </c>
      <c r="C83" s="49"/>
      <c r="D83" s="54"/>
      <c r="E83" s="49"/>
      <c r="F83" s="49"/>
      <c r="G83" s="44">
        <v>-140</v>
      </c>
      <c r="H83" s="10" t="str">
        <f>IF(D88=C86,C90,IF(D88=C90,C86,0))</f>
        <v>Салманов Сергей</v>
      </c>
      <c r="I83" s="44" t="s">
        <v>92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 t="s">
        <v>74</v>
      </c>
      <c r="F84" s="44">
        <v>-135</v>
      </c>
      <c r="G84" s="6" t="str">
        <f>IF(C78=B77,B79,IF(C78=B79,B77,0))</f>
        <v>Шайхутдинов Динар</v>
      </c>
      <c r="H84" s="44">
        <v>-142</v>
      </c>
      <c r="I84" s="6" t="str">
        <f>IF(I82=H81,H83,IF(I82=H83,H81,0))</f>
        <v>Салманов Сергей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 t="str">
        <f>IF(F39=E37,E41,IF(F39=E41,E37,0))</f>
        <v>Хайруллин Ильнур</v>
      </c>
      <c r="C85" s="49"/>
      <c r="D85" s="54"/>
      <c r="E85" s="44" t="s">
        <v>16</v>
      </c>
      <c r="F85" s="44"/>
      <c r="G85" s="37">
        <v>143</v>
      </c>
      <c r="H85" s="63" t="s">
        <v>88</v>
      </c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 t="s">
        <v>74</v>
      </c>
      <c r="D86" s="54"/>
      <c r="E86" s="49"/>
      <c r="F86" s="44">
        <v>-136</v>
      </c>
      <c r="G86" s="10" t="str">
        <f>IF(C82=B81,B83,IF(C82=B83,B81,0))</f>
        <v>Набиуллин Ильшат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 t="str">
        <f>IF(F47=E45,E49,IF(F47=E49,E45,0))</f>
        <v>Лихачев Александр</v>
      </c>
      <c r="C87" s="54"/>
      <c r="D87" s="54"/>
      <c r="E87" s="49"/>
      <c r="F87" s="44"/>
      <c r="G87" s="49"/>
      <c r="H87" s="37">
        <v>145</v>
      </c>
      <c r="I87" s="63" t="s">
        <v>78</v>
      </c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 t="s">
        <v>74</v>
      </c>
      <c r="E88" s="49"/>
      <c r="F88" s="44">
        <v>-137</v>
      </c>
      <c r="G88" s="6" t="str">
        <f>IF(C86=B85,B87,IF(C86=B87,B85,0))</f>
        <v>Лихачев Александр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 t="str">
        <f>IF(F55=E53,E57,IF(F55=E57,E53,0))</f>
        <v>Андреев Вячеслав</v>
      </c>
      <c r="C89" s="54"/>
      <c r="D89" s="55"/>
      <c r="E89" s="49"/>
      <c r="F89" s="44"/>
      <c r="G89" s="37">
        <v>144</v>
      </c>
      <c r="H89" s="64" t="s">
        <v>78</v>
      </c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 t="s">
        <v>70</v>
      </c>
      <c r="D90" s="44">
        <v>-141</v>
      </c>
      <c r="E90" s="6" t="str">
        <f>IF(E84=D80,D88,IF(E84=D88,D80,0))</f>
        <v>Хайруллин Ренат</v>
      </c>
      <c r="F90" s="44">
        <v>-138</v>
      </c>
      <c r="G90" s="10" t="str">
        <f>IF(C90=B89,B91,IF(C90=B91,B89,0))</f>
        <v>Андреев Вячеслав</v>
      </c>
      <c r="H90" s="44">
        <v>-145</v>
      </c>
      <c r="I90" s="6" t="str">
        <f>IF(I87=H85,H89,IF(I87=H89,H85,0))</f>
        <v>Шайхутдинов Динар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 t="str">
        <f>IF(F63=E61,E65,IF(F63=E65,E61,0))</f>
        <v>Салманов Сергей</v>
      </c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U146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5" customWidth="1"/>
    <col min="2" max="2" width="15.75390625" style="65" customWidth="1"/>
    <col min="3" max="9" width="10.75390625" style="65" customWidth="1"/>
    <col min="10" max="10" width="16.25390625" style="65" customWidth="1"/>
    <col min="11" max="21" width="9.125" style="66" customWidth="1"/>
    <col min="22" max="16384" width="9.125" style="65" customWidth="1"/>
  </cols>
  <sheetData>
    <row r="1" spans="2:10" ht="9.75" customHeight="1">
      <c r="B1" s="50" t="str">
        <f>СпК!C1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СпК!C2</f>
        <v>Полуфинал Турнира Дню защитника Отечества. 17 февраля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21" ht="9.75" customHeight="1">
      <c r="A4" s="49"/>
      <c r="B4" s="49"/>
      <c r="C4" s="49"/>
      <c r="D4" s="49"/>
      <c r="E4" s="49"/>
      <c r="F4" s="49"/>
      <c r="G4" s="44">
        <v>-151</v>
      </c>
      <c r="H4" s="6" t="str">
        <f>IF(D8=C6,C10,IF(D8=C10,C6,0))</f>
        <v>Салихов Рим</v>
      </c>
      <c r="I4" s="49"/>
      <c r="J4" s="49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9.75" customHeight="1">
      <c r="A5" s="44">
        <v>-96</v>
      </c>
      <c r="B5" s="6" t="str">
        <f>IF(Кстр3!E9=Кстр3!D7,Кстр3!D11,IF(Кстр3!E9=Кстр3!D11,Кстр3!D7,0))</f>
        <v>Полушин Сергей</v>
      </c>
      <c r="C5" s="49"/>
      <c r="D5" s="44">
        <v>-143</v>
      </c>
      <c r="E5" s="6" t="str">
        <f>IF(Кстр3!H85=Кстр3!G84,Кстр3!G86,IF(Кстр3!H85=Кстр3!G86,Кстр3!G84,0))</f>
        <v>Набиуллин Ильшат</v>
      </c>
      <c r="F5" s="49"/>
      <c r="G5" s="44"/>
      <c r="H5" s="37">
        <v>154</v>
      </c>
      <c r="I5" s="53" t="s">
        <v>76</v>
      </c>
      <c r="J5" s="49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9.75" customHeight="1">
      <c r="A6" s="44"/>
      <c r="B6" s="37">
        <v>147</v>
      </c>
      <c r="C6" s="53" t="s">
        <v>73</v>
      </c>
      <c r="D6" s="49"/>
      <c r="E6" s="37">
        <v>146</v>
      </c>
      <c r="F6" s="53" t="s">
        <v>82</v>
      </c>
      <c r="G6" s="44">
        <v>-152</v>
      </c>
      <c r="H6" s="10" t="str">
        <f>IF(D16=C14,C18,IF(D16=C18,C14,0))</f>
        <v>Зубайдуллин Артем</v>
      </c>
      <c r="I6" s="44" t="s">
        <v>27</v>
      </c>
      <c r="J6" s="4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9.75" customHeight="1">
      <c r="A7" s="44">
        <v>-97</v>
      </c>
      <c r="B7" s="10" t="str">
        <f>IF(Кстр3!E17=Кстр3!D15,Кстр3!D19,IF(Кстр3!E17=Кстр3!D19,Кстр3!D15,0))</f>
        <v>Манайчев Владимир</v>
      </c>
      <c r="C7" s="54"/>
      <c r="D7" s="44">
        <v>-144</v>
      </c>
      <c r="E7" s="10" t="str">
        <f>IF(Кстр3!H89=Кстр3!G88,Кстр3!G90,IF(Кстр3!H89=Кстр3!G90,Кстр3!G88,0))</f>
        <v>Лихачев Александр</v>
      </c>
      <c r="F7" s="44" t="s">
        <v>21</v>
      </c>
      <c r="G7" s="49"/>
      <c r="H7" s="44">
        <v>-154</v>
      </c>
      <c r="I7" s="6" t="str">
        <f>IF(I5=H4,H6,IF(I5=H6,H4,0))</f>
        <v>Салихов Рим</v>
      </c>
      <c r="J7" s="4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9.75" customHeight="1">
      <c r="A8" s="44"/>
      <c r="B8" s="49"/>
      <c r="C8" s="37">
        <v>151</v>
      </c>
      <c r="D8" s="53" t="s">
        <v>73</v>
      </c>
      <c r="E8" s="44">
        <v>-146</v>
      </c>
      <c r="F8" s="6" t="str">
        <f>IF(F6=E5,E7,IF(F6=E7,E5,0))</f>
        <v>Набиуллин Ильшат</v>
      </c>
      <c r="G8" s="49"/>
      <c r="H8" s="49"/>
      <c r="I8" s="44" t="s">
        <v>29</v>
      </c>
      <c r="J8" s="49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9.75" customHeight="1">
      <c r="A9" s="44">
        <v>-98</v>
      </c>
      <c r="B9" s="6" t="str">
        <f>IF(Кстр3!E25=Кстр3!D23,Кстр3!D27,IF(Кстр3!E25=Кстр3!D27,Кстр3!D23,0))</f>
        <v>Мухаметов Ришат</v>
      </c>
      <c r="C9" s="54"/>
      <c r="D9" s="54"/>
      <c r="E9" s="49"/>
      <c r="F9" s="44" t="s">
        <v>22</v>
      </c>
      <c r="G9" s="44">
        <v>-147</v>
      </c>
      <c r="H9" s="6" t="str">
        <f>IF(C6=B5,B7,IF(C6=B7,B5,0))</f>
        <v>Манайчев Владимир</v>
      </c>
      <c r="I9" s="49"/>
      <c r="J9" s="49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9.75" customHeight="1">
      <c r="A10" s="44"/>
      <c r="B10" s="37">
        <v>148</v>
      </c>
      <c r="C10" s="56" t="s">
        <v>69</v>
      </c>
      <c r="D10" s="54"/>
      <c r="E10" s="49"/>
      <c r="F10" s="49"/>
      <c r="G10" s="44"/>
      <c r="H10" s="37">
        <v>155</v>
      </c>
      <c r="I10" s="53" t="s">
        <v>80</v>
      </c>
      <c r="J10" s="49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9.75" customHeight="1">
      <c r="A11" s="44">
        <v>-99</v>
      </c>
      <c r="B11" s="10" t="str">
        <f>IF(Кстр3!E33=Кстр3!D31,Кстр3!D35,IF(Кстр3!E33=Кстр3!D35,Кстр3!D31,0))</f>
        <v>Салихов Рим</v>
      </c>
      <c r="C11" s="49"/>
      <c r="D11" s="54"/>
      <c r="E11" s="49"/>
      <c r="F11" s="49"/>
      <c r="G11" s="44">
        <v>-148</v>
      </c>
      <c r="H11" s="10" t="str">
        <f>IF(C10=B9,B11,IF(C10=B11,B9,0))</f>
        <v>Мухаметов Ришат</v>
      </c>
      <c r="I11" s="54"/>
      <c r="J11" s="5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9.75" customHeight="1">
      <c r="A12" s="44"/>
      <c r="B12" s="49"/>
      <c r="C12" s="55"/>
      <c r="D12" s="37">
        <v>153</v>
      </c>
      <c r="E12" s="53" t="s">
        <v>79</v>
      </c>
      <c r="F12" s="49"/>
      <c r="G12" s="44"/>
      <c r="H12" s="49"/>
      <c r="I12" s="37">
        <v>157</v>
      </c>
      <c r="J12" s="53" t="s">
        <v>75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9.75" customHeight="1">
      <c r="A13" s="44">
        <v>-100</v>
      </c>
      <c r="B13" s="6" t="str">
        <f>IF(Кстр3!E41=Кстр3!D39,Кстр3!D43,IF(Кстр3!E41=Кстр3!D43,Кстр3!D39,0))</f>
        <v>Баринов Владимир</v>
      </c>
      <c r="C13" s="49"/>
      <c r="D13" s="54"/>
      <c r="E13" s="44" t="s">
        <v>23</v>
      </c>
      <c r="F13" s="49"/>
      <c r="G13" s="44">
        <v>-149</v>
      </c>
      <c r="H13" s="6" t="str">
        <f>IF(C14=B13,B15,IF(C14=B15,B13,0))</f>
        <v>Баринов Владимир</v>
      </c>
      <c r="I13" s="54"/>
      <c r="J13" s="58" t="s">
        <v>24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9.75" customHeight="1">
      <c r="A14" s="44"/>
      <c r="B14" s="37">
        <v>149</v>
      </c>
      <c r="C14" s="53" t="s">
        <v>76</v>
      </c>
      <c r="D14" s="54"/>
      <c r="E14" s="49"/>
      <c r="F14" s="49"/>
      <c r="G14" s="44"/>
      <c r="H14" s="37">
        <v>156</v>
      </c>
      <c r="I14" s="56" t="s">
        <v>75</v>
      </c>
      <c r="J14" s="4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9.75" customHeight="1">
      <c r="A15" s="44">
        <v>-101</v>
      </c>
      <c r="B15" s="10" t="str">
        <f>IF(Кстр3!E49=Кстр3!D47,Кстр3!D51,IF(Кстр3!E49=Кстр3!D51,Кстр3!D47,0))</f>
        <v>Зубайдуллин Артем</v>
      </c>
      <c r="C15" s="54"/>
      <c r="D15" s="54"/>
      <c r="E15" s="49"/>
      <c r="F15" s="49"/>
      <c r="G15" s="44">
        <v>-150</v>
      </c>
      <c r="H15" s="10" t="str">
        <f>IF(C18=B17,B19,IF(C18=B19,B17,0))</f>
        <v>Новокрещенов Владимир</v>
      </c>
      <c r="I15" s="44">
        <v>-157</v>
      </c>
      <c r="J15" s="6" t="str">
        <f>IF(J12=I10,I14,IF(J12=I14,I10,0))</f>
        <v>Манайчев Владимир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9.75" customHeight="1">
      <c r="A16" s="44"/>
      <c r="B16" s="49"/>
      <c r="C16" s="37">
        <v>152</v>
      </c>
      <c r="D16" s="56" t="s">
        <v>79</v>
      </c>
      <c r="E16" s="49"/>
      <c r="F16" s="44">
        <v>-155</v>
      </c>
      <c r="G16" s="6" t="str">
        <f>IF(I10=H9,H11,IF(I10=H11,H9,0))</f>
        <v>Мухаметов Ришат</v>
      </c>
      <c r="H16" s="55"/>
      <c r="I16" s="49"/>
      <c r="J16" s="44" t="s">
        <v>26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9.75" customHeight="1">
      <c r="A17" s="44">
        <v>-102</v>
      </c>
      <c r="B17" s="6" t="str">
        <f>IF(Кстр3!E57=Кстр3!D55,Кстр3!D59,IF(Кстр3!E57=Кстр3!D59,Кстр3!D55,0))</f>
        <v>Гайнуллин Айдар</v>
      </c>
      <c r="C17" s="54"/>
      <c r="D17" s="55"/>
      <c r="E17" s="49"/>
      <c r="F17" s="44"/>
      <c r="G17" s="37">
        <v>158</v>
      </c>
      <c r="H17" s="53" t="s">
        <v>81</v>
      </c>
      <c r="I17" s="49"/>
      <c r="J17" s="49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ht="9.75" customHeight="1">
      <c r="A18" s="44"/>
      <c r="B18" s="37">
        <v>150</v>
      </c>
      <c r="C18" s="56" t="s">
        <v>79</v>
      </c>
      <c r="D18" s="44">
        <v>-153</v>
      </c>
      <c r="E18" s="6" t="str">
        <f>IF(E12=D8,D16,IF(E12=D16,D8,0))</f>
        <v>Полушин Сергей</v>
      </c>
      <c r="F18" s="44">
        <v>-156</v>
      </c>
      <c r="G18" s="10" t="str">
        <f>IF(I14=H13,H15,IF(I14=H15,H13,0))</f>
        <v>Новокрещенов Владимир</v>
      </c>
      <c r="H18" s="44" t="s">
        <v>28</v>
      </c>
      <c r="I18" s="49"/>
      <c r="J18" s="4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9.75" customHeight="1">
      <c r="A19" s="44">
        <v>-103</v>
      </c>
      <c r="B19" s="10" t="str">
        <f>IF(Кстр3!E65=Кстр3!D63,Кстр3!D67,IF(Кстр3!E65=Кстр3!D67,Кстр3!D63,0))</f>
        <v>Новокрещенов Владимир</v>
      </c>
      <c r="C19" s="49"/>
      <c r="D19" s="49"/>
      <c r="E19" s="44" t="s">
        <v>25</v>
      </c>
      <c r="F19" s="49"/>
      <c r="G19" s="44">
        <v>-158</v>
      </c>
      <c r="H19" s="6" t="str">
        <f>IF(H17=G16,G18,IF(H17=G18,G16,0))</f>
        <v>Новокрещенов Владимир</v>
      </c>
      <c r="I19" s="49"/>
      <c r="J19" s="49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9.75" customHeight="1">
      <c r="A20" s="44"/>
      <c r="B20" s="49"/>
      <c r="C20" s="49"/>
      <c r="D20" s="49"/>
      <c r="E20" s="49"/>
      <c r="F20" s="49"/>
      <c r="G20" s="49"/>
      <c r="H20" s="44" t="s">
        <v>30</v>
      </c>
      <c r="I20" s="49"/>
      <c r="J20" s="49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9.75" customHeight="1">
      <c r="A21" s="44">
        <v>-80</v>
      </c>
      <c r="B21" s="6" t="str">
        <f>IF(Кстр3!D7=Кстр3!C6,Кстр3!C8,IF(Кстр3!D7=Кстр3!C8,Кстр3!C6,0))</f>
        <v>Патрушев Никита</v>
      </c>
      <c r="C21" s="49"/>
      <c r="D21" s="49"/>
      <c r="E21" s="49"/>
      <c r="F21" s="49"/>
      <c r="G21" s="49"/>
      <c r="H21" s="44">
        <v>-171</v>
      </c>
      <c r="I21" s="6" t="str">
        <f>IF(E28=D24,D32,IF(E28=D32,D24,0))</f>
        <v>Курбаншоева Лесана</v>
      </c>
      <c r="J21" s="4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9.75" customHeight="1">
      <c r="A22" s="44"/>
      <c r="B22" s="37">
        <v>159</v>
      </c>
      <c r="C22" s="53" t="s">
        <v>87</v>
      </c>
      <c r="D22" s="49"/>
      <c r="E22" s="49"/>
      <c r="F22" s="49"/>
      <c r="G22" s="49"/>
      <c r="H22" s="49"/>
      <c r="I22" s="37">
        <v>174</v>
      </c>
      <c r="J22" s="53" t="s">
        <v>90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9.75" customHeight="1">
      <c r="A23" s="44">
        <v>-81</v>
      </c>
      <c r="B23" s="10">
        <f>IF(Кстр3!D11=Кстр3!C10,Кстр3!C12,IF(Кстр3!D11=Кстр3!C12,Кстр3!C10,0))</f>
        <v>0</v>
      </c>
      <c r="C23" s="54"/>
      <c r="D23" s="49"/>
      <c r="E23" s="49"/>
      <c r="F23" s="49"/>
      <c r="G23" s="49"/>
      <c r="H23" s="44">
        <v>-172</v>
      </c>
      <c r="I23" s="10" t="str">
        <f>IF(E44=D40,D48,IF(E44=D48,D40,0))</f>
        <v>Тарараев Петр</v>
      </c>
      <c r="J23" s="44" t="s">
        <v>93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9.75" customHeight="1">
      <c r="A24" s="44"/>
      <c r="B24" s="49"/>
      <c r="C24" s="37">
        <v>167</v>
      </c>
      <c r="D24" s="53" t="s">
        <v>87</v>
      </c>
      <c r="E24" s="49"/>
      <c r="F24" s="49"/>
      <c r="G24" s="49"/>
      <c r="H24" s="49"/>
      <c r="I24" s="44">
        <v>-174</v>
      </c>
      <c r="J24" s="6" t="str">
        <f>IF(J22=I21,I23,IF(J22=I23,I21,0))</f>
        <v>Тарараев Петр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9.75" customHeight="1">
      <c r="A25" s="44">
        <v>-82</v>
      </c>
      <c r="B25" s="6">
        <f>IF(Кстр3!D15=Кстр3!C14,Кстр3!C16,IF(Кстр3!D15=Кстр3!C16,Кстр3!C14,0))</f>
        <v>0</v>
      </c>
      <c r="C25" s="54"/>
      <c r="D25" s="54"/>
      <c r="E25" s="49"/>
      <c r="F25" s="49"/>
      <c r="G25" s="44">
        <v>-167</v>
      </c>
      <c r="H25" s="6">
        <f>IF(D24=C22,C26,IF(D24=C26,C22,0))</f>
        <v>0</v>
      </c>
      <c r="I25" s="61"/>
      <c r="J25" s="44" t="s">
        <v>94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9.75" customHeight="1">
      <c r="A26" s="44"/>
      <c r="B26" s="37">
        <v>160</v>
      </c>
      <c r="C26" s="56"/>
      <c r="D26" s="54"/>
      <c r="E26" s="49"/>
      <c r="F26" s="49"/>
      <c r="G26" s="44"/>
      <c r="H26" s="37">
        <v>175</v>
      </c>
      <c r="I26" s="53" t="s">
        <v>91</v>
      </c>
      <c r="J26" s="49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9.75" customHeight="1">
      <c r="A27" s="44">
        <v>-83</v>
      </c>
      <c r="B27" s="10">
        <f>IF(Кстр3!D19=Кстр3!C18,Кстр3!C20,IF(Кстр3!D19=Кстр3!C20,Кстр3!C18,0))</f>
        <v>0</v>
      </c>
      <c r="C27" s="49"/>
      <c r="D27" s="54"/>
      <c r="E27" s="49"/>
      <c r="F27" s="49"/>
      <c r="G27" s="44">
        <v>-168</v>
      </c>
      <c r="H27" s="10" t="str">
        <f>IF(D32=C30,C34,IF(D32=C34,C30,0))</f>
        <v>Кильдиярова Алина</v>
      </c>
      <c r="I27" s="54"/>
      <c r="J27" s="49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ht="9.75" customHeight="1">
      <c r="A28" s="44"/>
      <c r="B28" s="49"/>
      <c r="C28" s="49"/>
      <c r="D28" s="37">
        <v>171</v>
      </c>
      <c r="E28" s="53" t="s">
        <v>87</v>
      </c>
      <c r="F28" s="49"/>
      <c r="G28" s="44"/>
      <c r="H28" s="49"/>
      <c r="I28" s="37">
        <v>177</v>
      </c>
      <c r="J28" s="53" t="s">
        <v>91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9.75" customHeight="1">
      <c r="A29" s="44">
        <v>-84</v>
      </c>
      <c r="B29" s="6" t="str">
        <f>IF(Кстр3!D23=Кстр3!C22,Кстр3!C24,IF(Кстр3!D23=Кстр3!C24,Кстр3!C22,0))</f>
        <v>Кильдиярова Алина</v>
      </c>
      <c r="C29" s="49"/>
      <c r="D29" s="54"/>
      <c r="E29" s="54"/>
      <c r="F29" s="49"/>
      <c r="G29" s="44">
        <v>-169</v>
      </c>
      <c r="H29" s="6">
        <f>IF(D40=C38,C42,IF(D40=C42,C38,0))</f>
        <v>0</v>
      </c>
      <c r="I29" s="54"/>
      <c r="J29" s="44" t="s">
        <v>95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9.75" customHeight="1">
      <c r="A30" s="44"/>
      <c r="B30" s="37">
        <v>161</v>
      </c>
      <c r="C30" s="53" t="s">
        <v>91</v>
      </c>
      <c r="D30" s="54"/>
      <c r="E30" s="54"/>
      <c r="F30" s="49"/>
      <c r="G30" s="44"/>
      <c r="H30" s="37">
        <v>176</v>
      </c>
      <c r="I30" s="56"/>
      <c r="J30" s="49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9.75" customHeight="1">
      <c r="A31" s="44">
        <v>-85</v>
      </c>
      <c r="B31" s="10">
        <f>IF(Кстр3!D27=Кстр3!C26,Кстр3!C28,IF(Кстр3!D27=Кстр3!C28,Кстр3!C26,0))</f>
        <v>0</v>
      </c>
      <c r="C31" s="54"/>
      <c r="D31" s="54"/>
      <c r="E31" s="54"/>
      <c r="F31" s="49"/>
      <c r="G31" s="44">
        <v>-170</v>
      </c>
      <c r="H31" s="10">
        <f>IF(D48=C46,C50,IF(D48=C50,C46,0))</f>
        <v>0</v>
      </c>
      <c r="I31" s="44">
        <v>-177</v>
      </c>
      <c r="J31" s="6">
        <f>IF(J28=I26,I30,IF(J28=I30,I26,0))</f>
        <v>0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9.75" customHeight="1">
      <c r="A32" s="44"/>
      <c r="B32" s="49"/>
      <c r="C32" s="37">
        <v>168</v>
      </c>
      <c r="D32" s="56" t="s">
        <v>90</v>
      </c>
      <c r="E32" s="54"/>
      <c r="F32" s="44"/>
      <c r="G32" s="68"/>
      <c r="H32" s="49"/>
      <c r="I32" s="61"/>
      <c r="J32" s="44" t="s">
        <v>96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9.75" customHeight="1">
      <c r="A33" s="44">
        <v>-86</v>
      </c>
      <c r="B33" s="6">
        <f>IF(Кстр3!D31=Кстр3!C30,Кстр3!C32,IF(Кстр3!D31=Кстр3!C32,Кстр3!C30,0))</f>
        <v>0</v>
      </c>
      <c r="C33" s="54"/>
      <c r="D33" s="49"/>
      <c r="E33" s="54"/>
      <c r="F33" s="44"/>
      <c r="G33" s="68"/>
      <c r="H33" s="68"/>
      <c r="I33" s="68"/>
      <c r="J33" s="68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9.75" customHeight="1">
      <c r="A34" s="44"/>
      <c r="B34" s="37">
        <v>162</v>
      </c>
      <c r="C34" s="56" t="s">
        <v>90</v>
      </c>
      <c r="D34" s="49"/>
      <c r="E34" s="54"/>
      <c r="F34" s="44"/>
      <c r="G34" s="68"/>
      <c r="H34" s="68"/>
      <c r="I34" s="68"/>
      <c r="J34" s="68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9.75" customHeight="1">
      <c r="A35" s="44">
        <v>-87</v>
      </c>
      <c r="B35" s="10" t="str">
        <f>IF(Кстр3!D35=Кстр3!C34,Кстр3!C36,IF(Кстр3!D35=Кстр3!C36,Кстр3!C34,0))</f>
        <v>Курбаншоева Лесана</v>
      </c>
      <c r="C35" s="49"/>
      <c r="D35" s="49"/>
      <c r="E35" s="59" t="s">
        <v>89</v>
      </c>
      <c r="F35" s="44"/>
      <c r="G35" s="68"/>
      <c r="H35" s="68"/>
      <c r="I35" s="68"/>
      <c r="J35" s="68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9.75" customHeight="1">
      <c r="A36" s="44"/>
      <c r="B36" s="49"/>
      <c r="C36" s="49"/>
      <c r="D36" s="49"/>
      <c r="E36" s="60" t="s">
        <v>97</v>
      </c>
      <c r="F36" s="44"/>
      <c r="G36" s="68"/>
      <c r="H36" s="68"/>
      <c r="I36" s="68"/>
      <c r="J36" s="68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9.75" customHeight="1">
      <c r="A37" s="44">
        <v>-88</v>
      </c>
      <c r="B37" s="6" t="str">
        <f>IF(Кстр3!D39=Кстр3!C38,Кстр3!C40,IF(Кстр3!D39=Кстр3!C40,Кстр3!C38,0))</f>
        <v>Усманова Элина</v>
      </c>
      <c r="C37" s="49"/>
      <c r="D37" s="49"/>
      <c r="E37" s="54"/>
      <c r="F37" s="44"/>
      <c r="G37" s="68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9.75" customHeight="1">
      <c r="A38" s="44"/>
      <c r="B38" s="37">
        <v>163</v>
      </c>
      <c r="C38" s="53" t="s">
        <v>89</v>
      </c>
      <c r="D38" s="49"/>
      <c r="E38" s="69" t="str">
        <f>IF(E35=E28,E44,IF(E35=E44,E28,0))</f>
        <v>Патрушев Никита</v>
      </c>
      <c r="F38" s="44"/>
      <c r="G38" s="68"/>
      <c r="H38" s="68"/>
      <c r="I38" s="68"/>
      <c r="J38" s="68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9.75" customHeight="1">
      <c r="A39" s="44">
        <v>-89</v>
      </c>
      <c r="B39" s="10">
        <f>IF(Кстр3!D43=Кстр3!C42,Кстр3!C44,IF(Кстр3!D43=Кстр3!C44,Кстр3!C42,0))</f>
        <v>0</v>
      </c>
      <c r="C39" s="54"/>
      <c r="D39" s="49"/>
      <c r="E39" s="60" t="s">
        <v>98</v>
      </c>
      <c r="F39" s="44"/>
      <c r="G39" s="68"/>
      <c r="H39" s="68"/>
      <c r="I39" s="68"/>
      <c r="J39" s="68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9.75" customHeight="1">
      <c r="A40" s="44"/>
      <c r="B40" s="49"/>
      <c r="C40" s="37">
        <v>169</v>
      </c>
      <c r="D40" s="53" t="s">
        <v>89</v>
      </c>
      <c r="E40" s="54"/>
      <c r="F40" s="44"/>
      <c r="G40" s="68"/>
      <c r="H40" s="68"/>
      <c r="I40" s="68"/>
      <c r="J40" s="68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ht="9.75" customHeight="1">
      <c r="A41" s="44">
        <v>-90</v>
      </c>
      <c r="B41" s="6">
        <f>IF(Кстр3!D47=Кстр3!C46,Кстр3!C48,IF(Кстр3!D47=Кстр3!C48,Кстр3!C46,0))</f>
        <v>0</v>
      </c>
      <c r="C41" s="54"/>
      <c r="D41" s="54"/>
      <c r="E41" s="54"/>
      <c r="F41" s="44"/>
      <c r="G41" s="68"/>
      <c r="H41" s="68"/>
      <c r="I41" s="68"/>
      <c r="J41" s="68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ht="9.75" customHeight="1">
      <c r="A42" s="44"/>
      <c r="B42" s="37">
        <v>164</v>
      </c>
      <c r="C42" s="56"/>
      <c r="D42" s="54"/>
      <c r="E42" s="54"/>
      <c r="F42" s="44"/>
      <c r="G42" s="68"/>
      <c r="H42" s="68"/>
      <c r="I42" s="68"/>
      <c r="J42" s="68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9.75" customHeight="1">
      <c r="A43" s="44">
        <v>-91</v>
      </c>
      <c r="B43" s="10">
        <f>IF(Кстр3!D51=Кстр3!C50,Кстр3!C52,IF(Кстр3!D51=Кстр3!C52,Кстр3!C50,0))</f>
        <v>0</v>
      </c>
      <c r="C43" s="49"/>
      <c r="D43" s="54"/>
      <c r="E43" s="54"/>
      <c r="F43" s="44"/>
      <c r="G43" s="68"/>
      <c r="H43" s="68"/>
      <c r="I43" s="68"/>
      <c r="J43" s="68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9.75" customHeight="1">
      <c r="A44" s="44"/>
      <c r="B44" s="49"/>
      <c r="C44" s="49"/>
      <c r="D44" s="37">
        <v>172</v>
      </c>
      <c r="E44" s="56" t="s">
        <v>89</v>
      </c>
      <c r="F44" s="44"/>
      <c r="G44" s="68"/>
      <c r="H44" s="68"/>
      <c r="I44" s="68"/>
      <c r="J44" s="68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9.75" customHeight="1">
      <c r="A45" s="44">
        <v>-92</v>
      </c>
      <c r="B45" s="6">
        <f>IF(Кстр3!D55=Кстр3!C54,Кстр3!C56,IF(Кстр3!D55=Кстр3!C56,Кстр3!C54,0))</f>
        <v>0</v>
      </c>
      <c r="C45" s="49"/>
      <c r="D45" s="54"/>
      <c r="E45" s="49"/>
      <c r="F45" s="44"/>
      <c r="G45" s="68"/>
      <c r="H45" s="68"/>
      <c r="I45" s="68"/>
      <c r="J45" s="68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9.75" customHeight="1">
      <c r="A46" s="44"/>
      <c r="B46" s="37">
        <v>165</v>
      </c>
      <c r="C46" s="53"/>
      <c r="D46" s="54"/>
      <c r="E46" s="49"/>
      <c r="F46" s="44"/>
      <c r="G46" s="68"/>
      <c r="H46" s="68"/>
      <c r="I46" s="68"/>
      <c r="J46" s="68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9.75" customHeight="1">
      <c r="A47" s="44">
        <v>-93</v>
      </c>
      <c r="B47" s="10">
        <f>IF(Кстр3!D59=Кстр3!C58,Кстр3!C60,IF(Кстр3!D59=Кстр3!C60,Кстр3!C58,0))</f>
        <v>0</v>
      </c>
      <c r="C47" s="54"/>
      <c r="D47" s="54"/>
      <c r="E47" s="49"/>
      <c r="F47" s="44"/>
      <c r="G47" s="68"/>
      <c r="H47" s="68"/>
      <c r="I47" s="68"/>
      <c r="J47" s="68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9.75" customHeight="1">
      <c r="A48" s="44"/>
      <c r="B48" s="49"/>
      <c r="C48" s="37">
        <v>170</v>
      </c>
      <c r="D48" s="56" t="s">
        <v>85</v>
      </c>
      <c r="E48" s="49"/>
      <c r="F48" s="44"/>
      <c r="G48" s="68"/>
      <c r="H48" s="68"/>
      <c r="I48" s="68"/>
      <c r="J48" s="68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9.75" customHeight="1">
      <c r="A49" s="44">
        <v>-94</v>
      </c>
      <c r="B49" s="6">
        <f>IF(Кстр3!D63=Кстр3!C62,Кстр3!C64,IF(Кстр3!D63=Кстр3!C64,Кстр3!C62,0))</f>
        <v>0</v>
      </c>
      <c r="C49" s="54"/>
      <c r="D49" s="49"/>
      <c r="E49" s="49"/>
      <c r="F49" s="44"/>
      <c r="G49" s="68"/>
      <c r="H49" s="68"/>
      <c r="I49" s="68"/>
      <c r="J49" s="68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9.75" customHeight="1">
      <c r="A50" s="44"/>
      <c r="B50" s="37">
        <v>166</v>
      </c>
      <c r="C50" s="56" t="s">
        <v>85</v>
      </c>
      <c r="D50" s="68"/>
      <c r="E50" s="68"/>
      <c r="F50" s="68"/>
      <c r="G50" s="68"/>
      <c r="H50" s="68"/>
      <c r="I50" s="68"/>
      <c r="J50" s="68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9.75" customHeight="1">
      <c r="A51" s="44">
        <v>-95</v>
      </c>
      <c r="B51" s="10" t="str">
        <f>IF(Кстр3!D67=Кстр3!C66,Кстр3!C68,IF(Кстр3!D67=Кстр3!C68,Кстр3!C66,0))</f>
        <v>Тарараев Петр</v>
      </c>
      <c r="C51" s="49"/>
      <c r="D51" s="68"/>
      <c r="E51" s="68"/>
      <c r="F51" s="68"/>
      <c r="G51" s="68"/>
      <c r="H51" s="68"/>
      <c r="I51" s="68"/>
      <c r="J51" s="68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6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ht="6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1" ht="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ht="6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6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ht="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ht="6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6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6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6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6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6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6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6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6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6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ht="6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6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6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ht="6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6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ht="6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6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ht="6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6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ht="6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ht="6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ht="6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6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ht="6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ht="6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6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ht="6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ht="6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ht="6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ht="6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6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6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6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6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6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6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1:21" ht="6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1:21" ht="6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1:21" ht="6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1:21" ht="6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1:21" ht="6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6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1:21" ht="6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1:21" ht="6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1:21" ht="6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1:21" ht="6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spans="1:21" ht="6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spans="1:21" ht="6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spans="1:21" ht="6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spans="1:21" ht="6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spans="1:21" ht="6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spans="1:21" ht="6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spans="1:21" ht="6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spans="1:21" ht="6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spans="1:21" ht="6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spans="1:21" ht="6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spans="1:21" ht="6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spans="1:21" ht="6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ht="6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spans="1:21" ht="6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spans="1:21" ht="6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spans="1:21" ht="6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spans="1:21" ht="6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spans="1:21" ht="6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spans="1:21" ht="6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1:21" ht="6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1:21" ht="6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1:21" ht="6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1:21" ht="6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1:21" ht="6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1" ht="6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1" ht="6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1:21" ht="6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1:21" ht="6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1:21" ht="6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1:21" ht="6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1:21" ht="6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1:21" ht="6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1:21" ht="6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1:21" ht="6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1:21" ht="6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</sheetData>
  <sheetProtection sheet="1" objects="1" scenarios="1"/>
  <mergeCells count="3">
    <mergeCell ref="A3:J3"/>
    <mergeCell ref="B1:J1"/>
    <mergeCell ref="B2:J2"/>
  </mergeCells>
  <conditionalFormatting sqref="B3:B51 A1:A51 G3:G31 H3:J32 E3:F49 C2:C51 D2:D49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58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Дню защитника Отечества. 23 февраля.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Гайсин Айбулат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Мазурин Викентий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Исмайлов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Сафиуллин Азат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Ратникова Наталья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Толкачев Иван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Старновский Семен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Валеев Риф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Шапошников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Семенов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Зайнуллин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Отин Роман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Хайруллин Ренат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Гизятов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Максютов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Аббасов Рустамхон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Давлетов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Шакуров Нафис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Сафиуллин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Харламов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Хабиров Марс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Срумов Антон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Харламов Руслан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Аббасов Рустамхон</v>
      </c>
      <c r="C66" s="5"/>
      <c r="D66" s="5"/>
      <c r="E66" s="4">
        <v>-56</v>
      </c>
      <c r="F66" s="6" t="str">
        <f>IF(Мстр2!G10=Мстр2!F6,Мстр2!F14,IF(Мстр2!G10=Мстр2!F14,Мстр2!F6,0))</f>
        <v>Сафиуллин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Шакуров Нафис</v>
      </c>
      <c r="C68" s="5"/>
      <c r="D68" s="5"/>
      <c r="E68" s="4">
        <v>-57</v>
      </c>
      <c r="F68" s="10" t="str">
        <f>IF(Мстр2!G26=Мстр2!F22,Мстр2!F30,IF(Мстр2!G26=Мстр2!F30,Мстр2!F22,0))</f>
        <v>Шапошников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Сафиуллин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Зайнуллин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Зайнуллин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Старновский Семен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41</v>
      </c>
      <c r="D73" s="20"/>
      <c r="E73" s="4">
        <v>-64</v>
      </c>
      <c r="F73" s="10" t="str">
        <f>IF(C73=B72,B74,IF(C73=B74,B72,0))</f>
        <v>Старновский Семен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Ратникова Наталья</v>
      </c>
      <c r="C74" s="4">
        <v>-65</v>
      </c>
      <c r="D74" s="6" t="str">
        <f>IF(D71=C69,C73,IF(D71=C73,C69,0))</f>
        <v>Ратникова Наталья</v>
      </c>
      <c r="E74" s="5"/>
      <c r="F74" s="4">
        <v>-66</v>
      </c>
      <c r="G74" s="6" t="str">
        <f>IF(G72=F71,F73,IF(G72=F73,F71,0))</f>
        <v>Зайнуллин Ринат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Дню защитника Отечества. 23 февраля.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Сафиуллин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Гайсин Айбулат</v>
      </c>
      <c r="C6" s="7">
        <v>40</v>
      </c>
      <c r="D6" s="14" t="s">
        <v>50</v>
      </c>
      <c r="E6" s="7">
        <v>52</v>
      </c>
      <c r="F6" s="14" t="s">
        <v>57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Сафиуллин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Исмайлов Азат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42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Шакуров Нафис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Харламов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Толкачев Иван</v>
      </c>
      <c r="C14" s="7">
        <v>42</v>
      </c>
      <c r="D14" s="14" t="s">
        <v>44</v>
      </c>
      <c r="E14" s="7">
        <v>53</v>
      </c>
      <c r="F14" s="21" t="s">
        <v>37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Отин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Тодрамович Александр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Гизятов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Зайнуллин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Семенов Юрий</v>
      </c>
      <c r="C22" s="7">
        <v>44</v>
      </c>
      <c r="D22" s="14" t="s">
        <v>46</v>
      </c>
      <c r="E22" s="7">
        <v>54</v>
      </c>
      <c r="F22" s="14" t="s">
        <v>36</v>
      </c>
      <c r="G22" s="15"/>
      <c r="H22" s="7">
        <v>60</v>
      </c>
      <c r="I22" s="26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Валеев Риф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Хайруллин Ренат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Старновский Семен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Давлетов Тимур</v>
      </c>
      <c r="C30" s="7">
        <v>46</v>
      </c>
      <c r="D30" s="14" t="s">
        <v>41</v>
      </c>
      <c r="E30" s="7">
        <v>55</v>
      </c>
      <c r="F30" s="21" t="s">
        <v>40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Ратникова Наталья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Хабиров Марс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3" t="str">
        <f>IF(I22=H14,H30,IF(I22=H30,H14,0))</f>
        <v>Максютов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Срумов Антон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Мазурин Викентий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Сафиуллин Александр</v>
      </c>
      <c r="C37" s="5"/>
      <c r="D37" s="5"/>
      <c r="E37" s="5"/>
      <c r="F37" s="4">
        <v>-48</v>
      </c>
      <c r="G37" s="6" t="str">
        <f>IF(E8=D6,D10,IF(E8=D10,D6,0))</f>
        <v>Гайсин Айбулат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Исмайлов Азат</v>
      </c>
      <c r="C39" s="11"/>
      <c r="D39" s="5"/>
      <c r="E39" s="5"/>
      <c r="F39" s="4">
        <v>-49</v>
      </c>
      <c r="G39" s="10" t="str">
        <f>IF(E16=D14,D18,IF(E16=D18,D14,0))</f>
        <v>Отин Роман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Толкачев Иван</v>
      </c>
      <c r="C41" s="11"/>
      <c r="D41" s="11"/>
      <c r="E41" s="5"/>
      <c r="F41" s="4">
        <v>-50</v>
      </c>
      <c r="G41" s="6" t="str">
        <f>IF(E24=D22,D26,IF(E24=D26,D22,0))</f>
        <v>Валеев Риф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Мазурин Викентий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Валеев Риф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Гайсин Айбулат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Хайруллин Ренат</v>
      </c>
      <c r="C47" s="11"/>
      <c r="D47" s="11"/>
      <c r="E47" s="5"/>
      <c r="F47" s="5"/>
      <c r="G47" s="4">
        <v>-68</v>
      </c>
      <c r="H47" s="10" t="str">
        <f>IF(H42=G41,G43,IF(H42=G43,G41,0))</f>
        <v>Мазурин Викентий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Мазурин Викентий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Давлетов Тимур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Хабиров Марс</v>
      </c>
      <c r="F50" s="4">
        <v>-71</v>
      </c>
      <c r="G50" s="6" t="str">
        <f>IF(C38=B37,B39,IF(C38=B39,B37,0))</f>
        <v>Исмайлов Азат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Толкачев Иван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Юрий</v>
      </c>
      <c r="E54" s="16" t="s">
        <v>31</v>
      </c>
      <c r="F54" s="4">
        <v>-73</v>
      </c>
      <c r="G54" s="6" t="str">
        <f>IF(C46=B45,B47,IF(C46=B47,B45,0))</f>
        <v>Хайруллин Ренат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Толкачев Иван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Исмайлов Азат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Исмайлов Азат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Сп4!C1</f>
        <v>Кубок Башкортостана 2008</v>
      </c>
      <c r="G1" s="31"/>
    </row>
    <row r="2" spans="1:7" ht="12.75">
      <c r="A2" s="22"/>
      <c r="B2" s="22"/>
      <c r="C2" s="22"/>
      <c r="D2" s="31" t="str">
        <f>Сп4!C2</f>
        <v>1/32 финала Турнира Дню защитника Отечества. 19 января.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Бикбулатов Ильдар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112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Сп4!A32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112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Емелин Илья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143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Хаматов Рифкат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112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Хакимов Фларит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135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Цветков Антон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135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Решетников Алексей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134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Краснова Светлана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112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Валеев Денис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154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Мухамадеев Артур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Ефремов Владислав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138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Неизвестных Игорь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126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Докшин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139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Краснов Дмитрий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126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Саяхов Радик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126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Коврижников Владислав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108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Тарханов Андрей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130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Сп4!A30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130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Ишмаева Юлия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140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Гайсина Ильмира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137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Гарифуллина Эльмира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137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Каверина Анастасия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137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Гайнанов Азат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153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Волков Арнольд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Абоимов Владимир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133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Нафиков Айдар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133</v>
      </c>
      <c r="E55" s="11"/>
      <c r="F55" s="18">
        <v>-31</v>
      </c>
      <c r="G55" s="6" t="str">
        <f>IF(G35=F19,F51,IF(G35=F51,F19,0))</f>
        <v>Бикбулатов Ильдар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Гареева Лиана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136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Гильманов Амир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Латыпов Артур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141</v>
      </c>
      <c r="D61" s="11"/>
      <c r="E61" s="4">
        <v>-58</v>
      </c>
      <c r="F61" s="6" t="str">
        <f>IF(4стр2!H14=4стр2!G10,4стр2!G18,IF(4стр2!H14=4стр2!G18,4стр2!G10,0))</f>
        <v>Гарифуллина Эльмира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Ключников Артем</v>
      </c>
      <c r="C62" s="11"/>
      <c r="D62" s="11"/>
      <c r="E62" s="5"/>
      <c r="F62" s="7">
        <v>61</v>
      </c>
      <c r="G62" s="8" t="s">
        <v>126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108</v>
      </c>
      <c r="E63" s="4">
        <v>-59</v>
      </c>
      <c r="F63" s="10" t="str">
        <f>IF(4стр2!H30=4стр2!G26,4стр2!G34,IF(4стр2!H30=4стр2!G34,4стр2!G26,0))</f>
        <v>Саяхов Радик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Сп4!A31</f>
        <v>0</v>
      </c>
      <c r="C64" s="11"/>
      <c r="D64" s="5"/>
      <c r="E64" s="5"/>
      <c r="F64" s="4">
        <v>-61</v>
      </c>
      <c r="G64" s="6" t="str">
        <f>IF(G62=F61,F63,IF(G62=F63,F61,0))</f>
        <v>Гарифуллина Эльмира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108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Искарова Фануза</v>
      </c>
      <c r="C66" s="5"/>
      <c r="D66" s="5"/>
      <c r="E66" s="4">
        <v>-56</v>
      </c>
      <c r="F66" s="6" t="str">
        <f>IF(4стр2!G10=4стр2!F6,4стр2!F14,IF(4стр2!G10=4стр2!F14,4стр2!F6,0))</f>
        <v>Хакимов Фларит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135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Гильманов Амир</v>
      </c>
      <c r="C68" s="5"/>
      <c r="D68" s="5"/>
      <c r="E68" s="4">
        <v>-57</v>
      </c>
      <c r="F68" s="10" t="str">
        <f>IF(4стр2!G26=4стр2!F22,4стр2!F30,IF(4стр2!G26=4стр2!F30,4стр2!F22,0))</f>
        <v>Волков Арнольд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136</v>
      </c>
      <c r="D69" s="5"/>
      <c r="E69" s="5"/>
      <c r="F69" s="4">
        <v>-62</v>
      </c>
      <c r="G69" s="6" t="str">
        <f>IF(G67=F66,F68,IF(G67=F68,F66,0))</f>
        <v>Волков Арнольд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Неизвестных Игорь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134</v>
      </c>
      <c r="E71" s="4">
        <v>-63</v>
      </c>
      <c r="F71" s="6" t="str">
        <f>IF(C69=B68,B70,IF(C69=B70,B68,0))</f>
        <v>Неизвестных Игорь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Тарханов Андрей</v>
      </c>
      <c r="C72" s="11"/>
      <c r="D72" s="17" t="s">
        <v>6</v>
      </c>
      <c r="E72" s="5"/>
      <c r="F72" s="7">
        <v>66</v>
      </c>
      <c r="G72" s="8" t="s">
        <v>138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134</v>
      </c>
      <c r="D73" s="20"/>
      <c r="E73" s="4">
        <v>-64</v>
      </c>
      <c r="F73" s="10" t="str">
        <f>IF(C73=B72,B74,IF(C73=B74,B72,0))</f>
        <v>Тарханов Андрей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Краснова Светлана</v>
      </c>
      <c r="C74" s="4">
        <v>-65</v>
      </c>
      <c r="D74" s="6" t="str">
        <f>IF(D71=C69,C73,IF(D71=C73,C69,0))</f>
        <v>Гильманов Амир</v>
      </c>
      <c r="E74" s="5"/>
      <c r="F74" s="4">
        <v>-66</v>
      </c>
      <c r="G74" s="6" t="str">
        <f>IF(G72=F71,F73,IF(G72=F73,F71,0))</f>
        <v>Тарханов Андрей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Сп4!C1</f>
        <v>Кубок Башкортостана 2008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Сп4!C2</f>
        <v>1/32 финала Турнира Дню защитника Отечества. 19 января.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IF(4стр1!C5=4стр1!B4,4стр1!B6,IF(4стр1!C5=4стр1!B6,4стр1!B4,0))</f>
        <v>0</v>
      </c>
      <c r="C4" s="5"/>
      <c r="D4" s="4">
        <v>-25</v>
      </c>
      <c r="E4" s="6" t="str">
        <f>IF(4стр1!E11=4стр1!D7,4стр1!D15,IF(4стр1!E11=4стр1!D15,4стр1!D7,0))</f>
        <v>Хакимов Фларит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Хаматов Рифкат</v>
      </c>
      <c r="C6" s="7">
        <v>40</v>
      </c>
      <c r="D6" s="14" t="s">
        <v>141</v>
      </c>
      <c r="E6" s="7">
        <v>52</v>
      </c>
      <c r="F6" s="14" t="s">
        <v>135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Латыпов Артур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Цветков Антон</v>
      </c>
      <c r="C8" s="5"/>
      <c r="D8" s="7">
        <v>48</v>
      </c>
      <c r="E8" s="21" t="s">
        <v>136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151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Решетников Алексей</v>
      </c>
      <c r="C10" s="7">
        <v>41</v>
      </c>
      <c r="D10" s="21" t="s">
        <v>136</v>
      </c>
      <c r="E10" s="15"/>
      <c r="F10" s="7">
        <v>56</v>
      </c>
      <c r="G10" s="14" t="s">
        <v>153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Гильманов Амир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Валеев Денис</v>
      </c>
      <c r="C12" s="5"/>
      <c r="D12" s="4">
        <v>-26</v>
      </c>
      <c r="E12" s="6" t="str">
        <f>IF(4стр1!E27=4стр1!D23,4стр1!D31,IF(4стр1!E27=4стр1!D31,4стр1!D23,0))</f>
        <v>Неизвестных Игорь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132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Ефремов Владислав</v>
      </c>
      <c r="C14" s="7">
        <v>42</v>
      </c>
      <c r="D14" s="14" t="s">
        <v>153</v>
      </c>
      <c r="E14" s="7">
        <v>53</v>
      </c>
      <c r="F14" s="21" t="s">
        <v>153</v>
      </c>
      <c r="G14" s="7">
        <v>58</v>
      </c>
      <c r="H14" s="14" t="s">
        <v>153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Гайнанов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Краснов Дмитрий</v>
      </c>
      <c r="C16" s="5"/>
      <c r="D16" s="7">
        <v>49</v>
      </c>
      <c r="E16" s="21" t="s">
        <v>153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131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Коврижников Владислав</v>
      </c>
      <c r="C18" s="7">
        <v>43</v>
      </c>
      <c r="D18" s="21" t="s">
        <v>140</v>
      </c>
      <c r="E18" s="15"/>
      <c r="F18" s="4">
        <v>-30</v>
      </c>
      <c r="G18" s="10" t="str">
        <f>IF(4стр1!F51=4стр1!E43,4стр1!E59,IF(4стр1!F51=4стр1!E59,4стр1!E43,0))</f>
        <v>Гарифуллина Эльмира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Гайсина Ильмира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IF(4стр1!C37=4стр1!B36,4стр1!B38,IF(4стр1!C37=4стр1!B38,4стр1!B36,0))</f>
        <v>0</v>
      </c>
      <c r="C20" s="5"/>
      <c r="D20" s="4">
        <v>-27</v>
      </c>
      <c r="E20" s="6" t="str">
        <f>IF(4стр1!E43=4стр1!D39,4стр1!D47,IF(4стр1!E43=4стр1!D47,4стр1!D39,0))</f>
        <v>Тарханов Андрей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145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Ишмаева Юлия</v>
      </c>
      <c r="C22" s="7">
        <v>44</v>
      </c>
      <c r="D22" s="14" t="s">
        <v>145</v>
      </c>
      <c r="E22" s="7">
        <v>54</v>
      </c>
      <c r="F22" s="14" t="s">
        <v>127</v>
      </c>
      <c r="G22" s="15"/>
      <c r="H22" s="7">
        <v>60</v>
      </c>
      <c r="I22" s="26" t="s">
        <v>133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Докшин Юрий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Каверина Анастасия</v>
      </c>
      <c r="C24" s="5"/>
      <c r="D24" s="7">
        <v>50</v>
      </c>
      <c r="E24" s="21" t="s">
        <v>127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127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Волков Арнольд</v>
      </c>
      <c r="C26" s="7">
        <v>45</v>
      </c>
      <c r="D26" s="21" t="s">
        <v>127</v>
      </c>
      <c r="E26" s="15"/>
      <c r="F26" s="7">
        <v>57</v>
      </c>
      <c r="G26" s="14" t="s">
        <v>133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Мухамадеев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Нафиков Айдар</v>
      </c>
      <c r="C28" s="5"/>
      <c r="D28" s="4">
        <v>-28</v>
      </c>
      <c r="E28" s="6" t="str">
        <f>IF(4стр1!E59=4стр1!D55,4стр1!D63,IF(4стр1!E59=4стр1!D63,4стр1!D55,0))</f>
        <v>Абоимов Владимир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152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Гареева Лиана</v>
      </c>
      <c r="C30" s="7">
        <v>46</v>
      </c>
      <c r="D30" s="14" t="s">
        <v>134</v>
      </c>
      <c r="E30" s="7">
        <v>55</v>
      </c>
      <c r="F30" s="21" t="s">
        <v>133</v>
      </c>
      <c r="G30" s="7">
        <v>59</v>
      </c>
      <c r="H30" s="21" t="s">
        <v>133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Краснова Светлана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Ключников Артем</v>
      </c>
      <c r="C32" s="5"/>
      <c r="D32" s="7">
        <v>51</v>
      </c>
      <c r="E32" s="21" t="s">
        <v>134</v>
      </c>
      <c r="F32" s="5"/>
      <c r="G32" s="11"/>
      <c r="H32" s="4">
        <v>-60</v>
      </c>
      <c r="I32" s="33" t="str">
        <f>IF(I22=H14,H30,IF(I22=H30,H14,0))</f>
        <v>Гайнанов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IF(4стр1!C65=4стр1!B64,4стр1!B66,IF(4стр1!C65=4стр1!B66,4стр1!B64,0))</f>
        <v>0</v>
      </c>
      <c r="C34" s="7">
        <v>47</v>
      </c>
      <c r="D34" s="21" t="s">
        <v>143</v>
      </c>
      <c r="E34" s="15"/>
      <c r="F34" s="4">
        <v>-29</v>
      </c>
      <c r="G34" s="10" t="str">
        <f>IF(4стр1!F19=4стр1!E11,4стр1!E27,IF(4стр1!F19=4стр1!E27,4стр1!E11,0))</f>
        <v>Саяхов Радик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Емелин Илья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Хаматов Рифкат</v>
      </c>
      <c r="C37" s="5"/>
      <c r="D37" s="5"/>
      <c r="E37" s="5"/>
      <c r="F37" s="4">
        <v>-48</v>
      </c>
      <c r="G37" s="6" t="str">
        <f>IF(E8=D6,D10,IF(E8=D10,D6,0))</f>
        <v>Латыпов Артур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151</v>
      </c>
      <c r="D38" s="5"/>
      <c r="E38" s="5"/>
      <c r="F38" s="5"/>
      <c r="G38" s="7">
        <v>67</v>
      </c>
      <c r="H38" s="14" t="s">
        <v>140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Решетников Алексей</v>
      </c>
      <c r="C39" s="11"/>
      <c r="D39" s="5"/>
      <c r="E39" s="5"/>
      <c r="F39" s="4">
        <v>-49</v>
      </c>
      <c r="G39" s="10" t="str">
        <f>IF(E16=D14,D18,IF(E16=D18,D14,0))</f>
        <v>Гайсина Ильмира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151</v>
      </c>
      <c r="E40" s="5"/>
      <c r="F40" s="5"/>
      <c r="G40" s="5"/>
      <c r="H40" s="7">
        <v>69</v>
      </c>
      <c r="I40" s="25" t="s">
        <v>140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Валеев Денис</v>
      </c>
      <c r="C41" s="11"/>
      <c r="D41" s="11"/>
      <c r="E41" s="5"/>
      <c r="F41" s="4">
        <v>-50</v>
      </c>
      <c r="G41" s="6" t="str">
        <f>IF(E24=D22,D26,IF(E24=D26,D22,0))</f>
        <v>Ишмаева Юлия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131</v>
      </c>
      <c r="D42" s="11"/>
      <c r="E42" s="5"/>
      <c r="F42" s="5"/>
      <c r="G42" s="7">
        <v>68</v>
      </c>
      <c r="H42" s="21" t="s">
        <v>143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Коврижников Владислав</v>
      </c>
      <c r="C43" s="5"/>
      <c r="D43" s="11"/>
      <c r="E43" s="5"/>
      <c r="F43" s="4">
        <v>-51</v>
      </c>
      <c r="G43" s="10" t="str">
        <f>IF(E32=D30,D34,IF(E32=D34,D30,0))</f>
        <v>Емелин Илья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154</v>
      </c>
      <c r="F44" s="5"/>
      <c r="G44" s="5"/>
      <c r="H44" s="4">
        <v>-69</v>
      </c>
      <c r="I44" s="6" t="str">
        <f>IF(I40=H38,H42,IF(I40=H42,H38,0))</f>
        <v>Емелин Илья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Докшин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Латыпов Артур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154</v>
      </c>
      <c r="D46" s="11"/>
      <c r="E46" s="5"/>
      <c r="F46" s="5"/>
      <c r="G46" s="5"/>
      <c r="H46" s="7">
        <v>70</v>
      </c>
      <c r="I46" s="26" t="s">
        <v>141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Мухамадеев Артур</v>
      </c>
      <c r="C47" s="11"/>
      <c r="D47" s="11"/>
      <c r="E47" s="5"/>
      <c r="F47" s="5"/>
      <c r="G47" s="4">
        <v>-68</v>
      </c>
      <c r="H47" s="10" t="str">
        <f>IF(H42=G41,G43,IF(H42=G43,G41,0))</f>
        <v>Ишмаева Юлия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154</v>
      </c>
      <c r="E48" s="5"/>
      <c r="F48" s="5"/>
      <c r="G48" s="5"/>
      <c r="H48" s="4">
        <v>-70</v>
      </c>
      <c r="I48" s="6" t="str">
        <f>IF(I46=H45,H47,IF(I46=H47,H45,0))</f>
        <v>Ишмаева Юлия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Нафиков Айдар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152</v>
      </c>
      <c r="D50" s="4">
        <v>-77</v>
      </c>
      <c r="E50" s="6" t="str">
        <f>IF(E44=D40,D48,IF(E44=D48,D40,0))</f>
        <v>Решетников Алексей</v>
      </c>
      <c r="F50" s="4">
        <v>-71</v>
      </c>
      <c r="G50" s="6" t="s">
        <v>142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Ключников Артем</v>
      </c>
      <c r="C51" s="5"/>
      <c r="D51" s="5"/>
      <c r="E51" s="16" t="s">
        <v>17</v>
      </c>
      <c r="F51" s="5"/>
      <c r="G51" s="7">
        <v>79</v>
      </c>
      <c r="H51" s="14" t="s">
        <v>142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Коврижников Владислав</v>
      </c>
      <c r="E52" s="20"/>
      <c r="F52" s="4">
        <v>-72</v>
      </c>
      <c r="G52" s="10" t="str">
        <f>IF(C42=B41,B43,IF(C42=B43,B41,0))</f>
        <v>Валеев Денис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152</v>
      </c>
      <c r="F53" s="5"/>
      <c r="G53" s="5"/>
      <c r="H53" s="7">
        <v>81</v>
      </c>
      <c r="I53" s="25" t="s">
        <v>139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Нафиков Айдар</v>
      </c>
      <c r="E54" s="16" t="s">
        <v>31</v>
      </c>
      <c r="F54" s="4">
        <v>-73</v>
      </c>
      <c r="G54" s="6" t="str">
        <f>IF(C46=B45,B47,IF(C46=B47,B45,0))</f>
        <v>Докшин Юрий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Коврижников Владислав</v>
      </c>
      <c r="F55" s="5"/>
      <c r="G55" s="7">
        <v>80</v>
      </c>
      <c r="H55" s="21" t="s">
        <v>139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Ключников Артем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150</v>
      </c>
      <c r="D57" s="5"/>
      <c r="E57" s="5"/>
      <c r="F57" s="5"/>
      <c r="G57" s="5"/>
      <c r="H57" s="4">
        <v>-81</v>
      </c>
      <c r="I57" s="6" t="str">
        <f>IF(I53=H51,H55,IF(I53=H55,H51,0))</f>
        <v>Хаматов Рифкат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Цветков Антон</v>
      </c>
      <c r="C58" s="11"/>
      <c r="D58" s="5"/>
      <c r="E58" s="5"/>
      <c r="F58" s="5"/>
      <c r="G58" s="4">
        <v>-79</v>
      </c>
      <c r="H58" s="6" t="str">
        <f>IF(H51=G50,G52,IF(H51=G52,G50,0))</f>
        <v>Валеев Денис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146</v>
      </c>
      <c r="E59" s="5"/>
      <c r="F59" s="5"/>
      <c r="G59" s="5"/>
      <c r="H59" s="7">
        <v>82</v>
      </c>
      <c r="I59" s="26" t="s">
        <v>144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Ефремов Владислав</v>
      </c>
      <c r="C60" s="11"/>
      <c r="D60" s="11"/>
      <c r="E60" s="5"/>
      <c r="F60" s="5"/>
      <c r="G60" s="4">
        <v>-80</v>
      </c>
      <c r="H60" s="10" t="str">
        <f>IF(H55=G54,G56,IF(H55=G56,G54,0))</f>
        <v>Ключников Артем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146</v>
      </c>
      <c r="D61" s="11"/>
      <c r="E61" s="5"/>
      <c r="F61" s="5"/>
      <c r="G61" s="5"/>
      <c r="H61" s="4">
        <v>-82</v>
      </c>
      <c r="I61" s="6" t="str">
        <f>IF(I59=H58,H60,IF(I59=H60,H58,0))</f>
        <v>Валеев Денис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Краснов Дмитрий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149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 t="s">
        <v>147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148</v>
      </c>
      <c r="D65" s="11"/>
      <c r="E65" s="5"/>
      <c r="F65" s="4">
        <v>-84</v>
      </c>
      <c r="G65" s="10" t="str">
        <f>IF(C61=B60,B62,IF(C61=B62,B60,0))</f>
        <v>Ефремов Владислав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Каверина Анастасия</v>
      </c>
      <c r="C66" s="11"/>
      <c r="D66" s="11"/>
      <c r="E66" s="5"/>
      <c r="F66" s="5"/>
      <c r="G66" s="5"/>
      <c r="H66" s="7">
        <v>93</v>
      </c>
      <c r="I66" s="25" t="s">
        <v>147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149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Гареева Лиана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149</v>
      </c>
      <c r="D69" s="4">
        <v>-89</v>
      </c>
      <c r="E69" s="6" t="str">
        <f>IF(E63=D59,D67,IF(E63=D67,D59,0))</f>
        <v>Краснов Дмитрий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Цветков Антон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148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Каверина Анастасия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Цветков Антон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123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117</v>
      </c>
      <c r="B2" s="27"/>
      <c r="C2" s="29" t="s">
        <v>124</v>
      </c>
      <c r="D2" s="27"/>
      <c r="E2" s="27"/>
      <c r="F2" s="27"/>
      <c r="G2" s="27"/>
      <c r="H2" s="27"/>
      <c r="I2" s="27"/>
    </row>
    <row r="3" spans="1:9" ht="18">
      <c r="A3" s="23" t="s">
        <v>118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125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126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127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/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/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/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/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/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/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5"/>
      <c r="C1" s="5"/>
      <c r="D1" s="5"/>
      <c r="E1" s="70" t="str">
        <f>Сп3!C1</f>
        <v>Кубок Башкортостана 2008</v>
      </c>
      <c r="F1" s="70"/>
      <c r="G1" s="70"/>
      <c r="H1" s="70"/>
      <c r="I1" s="70"/>
    </row>
    <row r="2" spans="1:9" ht="12.75">
      <c r="A2" s="5"/>
      <c r="B2" s="5"/>
      <c r="C2" s="5"/>
      <c r="D2" s="70" t="str">
        <f>Сп3!C2</f>
        <v>1/16 финала Турнира Дню защитника Отечества. 27 января.</v>
      </c>
      <c r="E2" s="70"/>
      <c r="F2" s="70"/>
      <c r="G2" s="70"/>
      <c r="H2" s="70"/>
      <c r="I2" s="70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Дунюшкин Евгений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123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>
        <f>Сп3!A16</f>
        <v>0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123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Саяхов Радик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126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Искарова Фануза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123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Бикбулатов Ильдар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112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>
        <f>Сп3!A12</f>
        <v>0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112</v>
      </c>
      <c r="E15" s="11"/>
      <c r="F15" s="5"/>
      <c r="G15" s="5"/>
      <c r="H15" s="5"/>
      <c r="I15" s="5"/>
    </row>
    <row r="16" spans="1:9" ht="12.75">
      <c r="A16" s="4">
        <v>13</v>
      </c>
      <c r="B16" s="6">
        <f>Сп3!A13</f>
        <v>0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107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Насыров Илдар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123</v>
      </c>
      <c r="G19" s="8"/>
      <c r="H19" s="8"/>
      <c r="I19" s="8"/>
    </row>
    <row r="20" spans="1:9" ht="12.75">
      <c r="A20" s="4">
        <v>3</v>
      </c>
      <c r="B20" s="6" t="str">
        <f>Сп3!A3</f>
        <v>Ишметов Александр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118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>
        <f>Сп3!A14</f>
        <v>0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118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Сапожников Антон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Манайчев Владимир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117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Лузянин Кирилл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125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Волков Арнольд</v>
      </c>
      <c r="C30" s="11"/>
      <c r="D30" s="11"/>
      <c r="E30" s="4">
        <v>-15</v>
      </c>
      <c r="F30" s="6" t="str">
        <f>IF(F19=E11,E27,IF(F19=E27,E11,0))</f>
        <v>Мухаметзянов Фаниль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117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>
        <f>Сп3!A15</f>
        <v>0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117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Мухаметзянов Фаниль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>
        <f>IF(C5=B4,B6,IF(C5=B6,B4,0))</f>
        <v>0</v>
      </c>
      <c r="C36" s="5"/>
      <c r="D36" s="4">
        <v>-13</v>
      </c>
      <c r="E36" s="6" t="str">
        <f>IF(E11=D7,D15,IF(E11=D15,D7,0))</f>
        <v>Бикбулатов Ильдар</v>
      </c>
      <c r="F36" s="5"/>
      <c r="G36" s="5"/>
      <c r="H36" s="5"/>
      <c r="I36" s="5"/>
    </row>
    <row r="37" spans="1:9" ht="12.75">
      <c r="A37" s="5"/>
      <c r="B37" s="7">
        <v>16</v>
      </c>
      <c r="C37" s="71" t="s">
        <v>108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Искарова Фануза</v>
      </c>
      <c r="C38" s="7">
        <v>20</v>
      </c>
      <c r="D38" s="71" t="s">
        <v>108</v>
      </c>
      <c r="E38" s="7">
        <v>26</v>
      </c>
      <c r="F38" s="71" t="s">
        <v>108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Лузянин Кирилл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>
        <f>IF(C13=B12,B14,IF(C13=B14,B12,0))</f>
        <v>0</v>
      </c>
      <c r="C40" s="5"/>
      <c r="D40" s="7">
        <v>24</v>
      </c>
      <c r="E40" s="72" t="s">
        <v>108</v>
      </c>
      <c r="F40" s="11"/>
      <c r="G40" s="5"/>
      <c r="H40" s="5"/>
      <c r="I40" s="5"/>
    </row>
    <row r="41" spans="1:9" ht="12.75">
      <c r="A41" s="5"/>
      <c r="B41" s="7">
        <v>17</v>
      </c>
      <c r="C41" s="71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>
        <f>IF(C17=B16,B18,IF(C17=B18,B16,0))</f>
        <v>0</v>
      </c>
      <c r="C42" s="7">
        <v>21</v>
      </c>
      <c r="D42" s="72" t="s">
        <v>80</v>
      </c>
      <c r="E42" s="15"/>
      <c r="F42" s="7">
        <v>28</v>
      </c>
      <c r="G42" s="71" t="s">
        <v>108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Манайчев Владимир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>
        <f>IF(C21=B20,B22,IF(C21=B22,B20,0))</f>
        <v>0</v>
      </c>
      <c r="C44" s="5"/>
      <c r="D44" s="4">
        <v>-14</v>
      </c>
      <c r="E44" s="6" t="str">
        <f>IF(E27=D23,D31,IF(E27=D31,D23,0))</f>
        <v>Ишметов Александр</v>
      </c>
      <c r="F44" s="11"/>
      <c r="G44" s="15"/>
      <c r="H44" s="5"/>
      <c r="I44" s="5"/>
    </row>
    <row r="45" spans="1:9" ht="12.75">
      <c r="A45" s="5"/>
      <c r="B45" s="7">
        <v>18</v>
      </c>
      <c r="C45" s="71" t="s">
        <v>128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Сапожников Антон</v>
      </c>
      <c r="C46" s="7">
        <v>22</v>
      </c>
      <c r="D46" s="71" t="s">
        <v>107</v>
      </c>
      <c r="E46" s="7">
        <v>27</v>
      </c>
      <c r="F46" s="72" t="s">
        <v>107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Насыров Илдар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Волков Арнольд</v>
      </c>
      <c r="C48" s="5"/>
      <c r="D48" s="7">
        <v>25</v>
      </c>
      <c r="E48" s="72" t="s">
        <v>107</v>
      </c>
      <c r="F48" s="5"/>
      <c r="G48" s="15"/>
      <c r="H48" s="5"/>
      <c r="I48" s="5"/>
    </row>
    <row r="49" spans="1:9" ht="12.75">
      <c r="A49" s="5"/>
      <c r="B49" s="7">
        <v>19</v>
      </c>
      <c r="C49" s="71" t="s">
        <v>127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>
        <f>IF(C33=B32,B34,IF(C33=B34,B32,0))</f>
        <v>0</v>
      </c>
      <c r="C50" s="7">
        <v>23</v>
      </c>
      <c r="D50" s="72" t="s">
        <v>126</v>
      </c>
      <c r="E50" s="15"/>
      <c r="F50" s="4">
        <v>-28</v>
      </c>
      <c r="G50" s="6" t="str">
        <f>IF(G42=F38,F46,IF(G42=F46,F38,0))</f>
        <v>Насыров Илдар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Саяхов Радик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Бикбулатов Ильдар</v>
      </c>
      <c r="C53" s="5"/>
      <c r="D53" s="4">
        <v>-20</v>
      </c>
      <c r="E53" s="6" t="str">
        <f>IF(D38=C37,C39,IF(D38=C39,C37,0))</f>
        <v>Лузянин Кирилл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118</v>
      </c>
      <c r="D54" s="5"/>
      <c r="E54" s="7">
        <v>31</v>
      </c>
      <c r="F54" s="8" t="s">
        <v>125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Ишметов Александр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Бикбулатов Ильдар</v>
      </c>
      <c r="D56" s="5"/>
      <c r="E56" s="5"/>
      <c r="F56" s="7">
        <v>33</v>
      </c>
      <c r="G56" s="8" t="s">
        <v>128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Сапожников Антон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Манайчев Владимир</v>
      </c>
      <c r="C58" s="5"/>
      <c r="D58" s="5"/>
      <c r="E58" s="7">
        <v>32</v>
      </c>
      <c r="F58" s="12" t="s">
        <v>128</v>
      </c>
      <c r="G58" s="20"/>
      <c r="H58" s="5"/>
      <c r="I58" s="5"/>
    </row>
    <row r="59" spans="1:9" ht="12.75">
      <c r="A59" s="5"/>
      <c r="B59" s="7">
        <v>30</v>
      </c>
      <c r="C59" s="8" t="s">
        <v>80</v>
      </c>
      <c r="D59" s="4">
        <v>-23</v>
      </c>
      <c r="E59" s="10" t="str">
        <f>IF(D50=C49,C51,IF(D50=C51,C49,0))</f>
        <v>Волков Арнольд</v>
      </c>
      <c r="F59" s="4">
        <v>-33</v>
      </c>
      <c r="G59" s="6" t="str">
        <f>IF(G56=F54,F58,IF(G56=F58,F54,0))</f>
        <v>Лузянин Кирилл</v>
      </c>
      <c r="H59" s="14"/>
      <c r="I59" s="14"/>
    </row>
    <row r="60" spans="1:9" ht="12.75">
      <c r="A60" s="4">
        <v>-25</v>
      </c>
      <c r="B60" s="10" t="str">
        <f>IF(E48=D46,D50,IF(E48=D50,D46,0))</f>
        <v>Саяхов Радик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Саяхов Радик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>
        <f>IF(C37=B36,B38,IF(C37=B38,B36,0))</f>
        <v>0</v>
      </c>
      <c r="C63" s="5"/>
      <c r="D63" s="5"/>
      <c r="E63" s="5"/>
      <c r="F63" s="7">
        <v>34</v>
      </c>
      <c r="G63" s="8" t="s">
        <v>127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Волков Арнольд</v>
      </c>
      <c r="G64" s="5"/>
      <c r="H64" s="32" t="s">
        <v>10</v>
      </c>
      <c r="I64" s="32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>
        <f>IF(C49=B48,B50,IF(C49=B50,B48,0))</f>
        <v>0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43:I43"/>
    <mergeCell ref="H51:I51"/>
    <mergeCell ref="E1:I1"/>
    <mergeCell ref="D2:I2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115</v>
      </c>
      <c r="B2" s="27"/>
      <c r="C2" s="29" t="s">
        <v>116</v>
      </c>
      <c r="D2" s="27"/>
      <c r="E2" s="27"/>
      <c r="F2" s="27"/>
      <c r="G2" s="27"/>
      <c r="H2" s="27"/>
      <c r="I2" s="27"/>
    </row>
    <row r="3" spans="1:9" ht="18">
      <c r="A3" s="23" t="s">
        <v>117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120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122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70" t="str">
        <f>Сп2!C1</f>
        <v>Кубок Башкортостана 2008</v>
      </c>
      <c r="C1" s="70"/>
      <c r="D1" s="70"/>
      <c r="E1" s="70"/>
      <c r="F1" s="70"/>
      <c r="G1" s="70"/>
      <c r="H1" s="70"/>
      <c r="I1" s="70"/>
    </row>
    <row r="2" spans="1:9" ht="12.75">
      <c r="A2" s="5"/>
      <c r="B2" s="70" t="str">
        <f>Сп2!C2</f>
        <v>1/8 финала Турнира Дню защитника Отечества. 2 февраля</v>
      </c>
      <c r="C2" s="70"/>
      <c r="D2" s="70"/>
      <c r="E2" s="70"/>
      <c r="F2" s="70"/>
      <c r="G2" s="70"/>
      <c r="H2" s="70"/>
      <c r="I2" s="70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Полушин Сергей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73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73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Грошев Юрий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119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Мустафин Рустем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73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Ишметов Александр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118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Чернышев Владимир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107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Хасаншин Станислав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107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Насыров Илдар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73</v>
      </c>
      <c r="G19" s="8"/>
      <c r="H19" s="8"/>
      <c r="I19" s="8"/>
    </row>
    <row r="20" spans="1:9" ht="12.75">
      <c r="A20" s="4">
        <v>3</v>
      </c>
      <c r="B20" s="6" t="str">
        <f>Сп2!A3</f>
        <v>Мухаметзянов Фаниль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117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109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Шафиков Эдуард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109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Лапаев Олег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108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Искарова Фануза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108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Низамов Рауль</v>
      </c>
      <c r="C30" s="11"/>
      <c r="D30" s="11"/>
      <c r="E30" s="4">
        <v>-15</v>
      </c>
      <c r="F30" s="6" t="str">
        <f>IF(F19=E11,E27,IF(F19=E27,E11,0))</f>
        <v>Искарова Фануза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108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115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Минибаев Марсель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Насыров Илдар</v>
      </c>
      <c r="F36" s="5"/>
      <c r="G36" s="5"/>
      <c r="H36" s="5"/>
      <c r="I36" s="5"/>
    </row>
    <row r="37" spans="1:9" ht="12.75">
      <c r="A37" s="5"/>
      <c r="B37" s="7">
        <v>16</v>
      </c>
      <c r="C37" s="71" t="s">
        <v>120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Грошев Юрий</v>
      </c>
      <c r="C38" s="7">
        <v>20</v>
      </c>
      <c r="D38" s="71" t="s">
        <v>120</v>
      </c>
      <c r="E38" s="7">
        <v>26</v>
      </c>
      <c r="F38" s="71" t="s">
        <v>107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Минибаев Марсель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Чернышев Владимир</v>
      </c>
      <c r="C40" s="5"/>
      <c r="D40" s="7">
        <v>24</v>
      </c>
      <c r="E40" s="72" t="s">
        <v>117</v>
      </c>
      <c r="F40" s="11"/>
      <c r="G40" s="5"/>
      <c r="H40" s="5"/>
      <c r="I40" s="5"/>
    </row>
    <row r="41" spans="1:9" ht="12.75">
      <c r="A41" s="5"/>
      <c r="B41" s="7">
        <v>17</v>
      </c>
      <c r="C41" s="71" t="s">
        <v>122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Хасаншин Станислав</v>
      </c>
      <c r="C42" s="7">
        <v>21</v>
      </c>
      <c r="D42" s="72" t="s">
        <v>117</v>
      </c>
      <c r="E42" s="15"/>
      <c r="F42" s="7">
        <v>28</v>
      </c>
      <c r="G42" s="71" t="s">
        <v>110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Мухаметзянов Фаниль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Лапаев Олег</v>
      </c>
      <c r="F44" s="11"/>
      <c r="G44" s="15"/>
      <c r="H44" s="5"/>
      <c r="I44" s="5"/>
    </row>
    <row r="45" spans="1:9" ht="12.75">
      <c r="A45" s="5"/>
      <c r="B45" s="7">
        <v>18</v>
      </c>
      <c r="C45" s="71" t="s">
        <v>121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Шафиков Эдуард</v>
      </c>
      <c r="C46" s="7">
        <v>22</v>
      </c>
      <c r="D46" s="71" t="s">
        <v>121</v>
      </c>
      <c r="E46" s="7">
        <v>27</v>
      </c>
      <c r="F46" s="72" t="s">
        <v>110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Ишметов Александр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Низамов Рауль</v>
      </c>
      <c r="C48" s="5"/>
      <c r="D48" s="7">
        <v>25</v>
      </c>
      <c r="E48" s="72" t="s">
        <v>110</v>
      </c>
      <c r="F48" s="5"/>
      <c r="G48" s="15"/>
      <c r="H48" s="5"/>
      <c r="I48" s="5"/>
    </row>
    <row r="49" spans="1:9" ht="12.75">
      <c r="A49" s="5"/>
      <c r="B49" s="7">
        <v>19</v>
      </c>
      <c r="C49" s="71" t="s">
        <v>110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72" t="s">
        <v>110</v>
      </c>
      <c r="E50" s="15"/>
      <c r="F50" s="4">
        <v>-28</v>
      </c>
      <c r="G50" s="6" t="str">
        <f>IF(G42=F38,F46,IF(G42=F46,F38,0))</f>
        <v>Насыров Илдар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Мустафин Рустем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Мухаметзянов Фаниль</v>
      </c>
      <c r="C53" s="5"/>
      <c r="D53" s="4">
        <v>-20</v>
      </c>
      <c r="E53" s="6" t="str">
        <f>IF(D38=C37,C39,IF(D38=C39,C37,0))</f>
        <v>Минибаев Марсель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109</v>
      </c>
      <c r="D54" s="5"/>
      <c r="E54" s="7">
        <v>31</v>
      </c>
      <c r="F54" s="8" t="s">
        <v>122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Лапаев Олег</v>
      </c>
      <c r="C55" s="16" t="s">
        <v>4</v>
      </c>
      <c r="D55" s="4">
        <v>-21</v>
      </c>
      <c r="E55" s="10" t="str">
        <f>IF(D42=C41,C43,IF(D42=C43,C41,0))</f>
        <v>Чернышев Владимир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Мухаметзянов Фаниль</v>
      </c>
      <c r="D56" s="5"/>
      <c r="E56" s="5"/>
      <c r="F56" s="7">
        <v>33</v>
      </c>
      <c r="G56" s="8" t="s">
        <v>122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Ишметов Александр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Грошев Юрий</v>
      </c>
      <c r="C58" s="5"/>
      <c r="D58" s="5"/>
      <c r="E58" s="7">
        <v>32</v>
      </c>
      <c r="F58" s="12" t="s">
        <v>118</v>
      </c>
      <c r="G58" s="20"/>
      <c r="H58" s="5"/>
      <c r="I58" s="5"/>
    </row>
    <row r="59" spans="1:9" ht="12.75">
      <c r="A59" s="5"/>
      <c r="B59" s="7">
        <v>30</v>
      </c>
      <c r="C59" s="8" t="s">
        <v>121</v>
      </c>
      <c r="D59" s="4">
        <v>-23</v>
      </c>
      <c r="E59" s="10" t="str">
        <f>IF(D50=C49,C51,IF(D50=C51,C49,0))</f>
        <v>Мустафин Рустем</v>
      </c>
      <c r="F59" s="4">
        <v>-33</v>
      </c>
      <c r="G59" s="6" t="str">
        <f>IF(G56=F54,F58,IF(G56=F58,F54,0))</f>
        <v>Ишметов Александр</v>
      </c>
      <c r="H59" s="14"/>
      <c r="I59" s="14"/>
    </row>
    <row r="60" spans="1:9" ht="12.75">
      <c r="A60" s="4">
        <v>-25</v>
      </c>
      <c r="B60" s="10" t="str">
        <f>IF(E48=D46,D50,IF(E48=D50,D46,0))</f>
        <v>Шафиков Эдуард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Грошев Юрий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Минибаев Марсель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115</v>
      </c>
      <c r="H63" s="14"/>
      <c r="I63" s="14"/>
    </row>
    <row r="64" spans="1:9" ht="12.75">
      <c r="A64" s="5"/>
      <c r="B64" s="7">
        <v>35</v>
      </c>
      <c r="C64" s="8" t="s">
        <v>114</v>
      </c>
      <c r="D64" s="5"/>
      <c r="E64" s="4">
        <v>-32</v>
      </c>
      <c r="F64" s="10" t="str">
        <f>IF(F58=E57,E59,IF(F58=E59,E57,0))</f>
        <v>Мустафин Рустем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Хасаншин Станислав</v>
      </c>
      <c r="C65" s="11"/>
      <c r="D65" s="15"/>
      <c r="E65" s="5"/>
      <c r="F65" s="4">
        <v>-34</v>
      </c>
      <c r="G65" s="6" t="str">
        <f>IF(G63=F62,F64,IF(G63=F64,F62,0))</f>
        <v>Мустафин Рустем</v>
      </c>
      <c r="H65" s="14"/>
      <c r="I65" s="14"/>
    </row>
    <row r="66" spans="1:9" ht="12.75">
      <c r="A66" s="5"/>
      <c r="B66" s="5"/>
      <c r="C66" s="7">
        <v>37</v>
      </c>
      <c r="D66" s="8" t="s">
        <v>114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100</v>
      </c>
      <c r="B2" s="27"/>
      <c r="C2" s="29" t="s">
        <v>101</v>
      </c>
      <c r="D2" s="27"/>
      <c r="E2" s="27"/>
      <c r="F2" s="27"/>
      <c r="G2" s="27"/>
      <c r="H2" s="27"/>
      <c r="I2" s="27"/>
    </row>
    <row r="3" spans="1:9" ht="18">
      <c r="A3" s="23" t="s">
        <v>53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111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113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114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Дню защитника Отечества. 9 февраля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Абдрашитов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99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Манайчев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Низамов Рауль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Иванов Дмитрий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Товстюк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Полушин Сергей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73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73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Хасаншин Станислав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Ласько Михаил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Насыров Илдар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Шуршин Андрей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107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Толкачев Иван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99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Тодрамович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Бикбулатов Ильдар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Искарова Фануза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Лось Андрей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Барышев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Зубайдуллин Артем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77</v>
      </c>
      <c r="E55" s="11"/>
      <c r="F55" s="18">
        <v>-31</v>
      </c>
      <c r="G55" s="6" t="str">
        <f>IF(G35=F19,F51,IF(G35=F51,F19,0))</f>
        <v>Набиуллин Ильшат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77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Набиуллин Ильшат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Лапаев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109</v>
      </c>
      <c r="D61" s="11"/>
      <c r="E61" s="4">
        <v>-58</v>
      </c>
      <c r="F61" s="6" t="str">
        <f>IF(1стр2!H14=1стр2!G10,1стр2!G18,IF(1стр2!H14=1стр2!G18,1стр2!G10,0))</f>
        <v>Искарова Фануза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Гафурова Эльмира</v>
      </c>
      <c r="C62" s="11"/>
      <c r="D62" s="11"/>
      <c r="E62" s="5"/>
      <c r="F62" s="7">
        <v>61</v>
      </c>
      <c r="G62" s="8" t="s">
        <v>100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100</v>
      </c>
      <c r="E63" s="4">
        <v>-59</v>
      </c>
      <c r="F63" s="10" t="str">
        <f>IF(1стр2!H30=1стр2!G26,1стр2!G34,IF(1стр2!H30=1стр2!G34,1стр2!G26,0))</f>
        <v>Кузнецов Дмитрий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Искарова Фануза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100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Кузнецов Дмитрий</v>
      </c>
      <c r="C66" s="5"/>
      <c r="D66" s="5"/>
      <c r="E66" s="4">
        <v>-56</v>
      </c>
      <c r="F66" s="6" t="str">
        <f>IF(1стр2!G10=1стр2!F6,1стр2!F14,IF(1стр2!G10=1стр2!F14,1стр2!F6,0))</f>
        <v>Тодрамович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Иванов Дмитрий</v>
      </c>
      <c r="C68" s="5"/>
      <c r="D68" s="5"/>
      <c r="E68" s="4">
        <v>-57</v>
      </c>
      <c r="F68" s="10" t="str">
        <f>IF(1стр2!G26=1стр2!F22,1стр2!F30,IF(1стр2!G26=1стр2!F30,1стр2!F22,0))</f>
        <v>Барышев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104</v>
      </c>
      <c r="D69" s="5"/>
      <c r="E69" s="5"/>
      <c r="F69" s="4">
        <v>-62</v>
      </c>
      <c r="G69" s="6" t="str">
        <f>IF(G67=F66,F68,IF(G67=F68,F66,0))</f>
        <v>Барышев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Насыров Илдар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54</v>
      </c>
      <c r="E71" s="4">
        <v>-63</v>
      </c>
      <c r="F71" s="6" t="str">
        <f>IF(C69=B68,B70,IF(C69=B70,B68,0))</f>
        <v>Насыров Илдар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Толкачев Иван</v>
      </c>
      <c r="C72" s="11"/>
      <c r="D72" s="17" t="s">
        <v>6</v>
      </c>
      <c r="E72" s="5"/>
      <c r="F72" s="7">
        <v>66</v>
      </c>
      <c r="G72" s="8" t="s">
        <v>80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54</v>
      </c>
      <c r="D73" s="20"/>
      <c r="E73" s="4">
        <v>-64</v>
      </c>
      <c r="F73" s="10" t="str">
        <f>IF(C73=B72,B74,IF(C73=B74,B72,0))</f>
        <v>Манайчев Владимир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Манайчев Владимир</v>
      </c>
      <c r="C74" s="4">
        <v>-65</v>
      </c>
      <c r="D74" s="6" t="str">
        <f>IF(D71=C69,C73,IF(D71=C73,C69,0))</f>
        <v>Иванов Дмитрий</v>
      </c>
      <c r="E74" s="5"/>
      <c r="F74" s="4">
        <v>-66</v>
      </c>
      <c r="G74" s="6" t="str">
        <f>IF(G72=F71,F73,IF(G72=F73,F71,0))</f>
        <v>Насыров Илдар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2008-02-23T16:32:49Z</cp:lastPrinted>
  <dcterms:created xsi:type="dcterms:W3CDTF">2008-02-03T08:28:10Z</dcterms:created>
  <dcterms:modified xsi:type="dcterms:W3CDTF">2008-02-25T05:19:43Z</dcterms:modified>
  <cp:category/>
  <cp:version/>
  <cp:contentType/>
  <cp:contentStatus/>
</cp:coreProperties>
</file>